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23"/>
  <workbookPr showInkAnnotation="0" autoCompressPictures="0"/>
  <bookViews>
    <workbookView xWindow="5100" yWindow="500" windowWidth="19940" windowHeight="16920" tabRatio="698"/>
  </bookViews>
  <sheets>
    <sheet name="Instructions" sheetId="7" r:id="rId1"/>
    <sheet name="General" sheetId="1" r:id="rId2"/>
    <sheet name="TreeTable" sheetId="5" r:id="rId3"/>
    <sheet name="Ex. Roxas" sheetId="9" r:id="rId4"/>
    <sheet name="Ex. WinCell" sheetId="10" r:id="rId5"/>
    <sheet name="DropLists" sheetId="3" r:id="rId6"/>
    <sheet name="Checkbox" sheetId="6" r:id="rId7"/>
  </sheets>
  <definedNames>
    <definedName name="Country" localSheetId="1">#REF!</definedName>
    <definedName name="Country" localSheetId="2">#REF!</definedName>
    <definedName name="_xlnm.Print_Area" localSheetId="0">Instructions!$A$1:$F$29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6" l="1"/>
  <c r="E11" i="6"/>
  <c r="E12" i="6"/>
  <c r="E13" i="6"/>
  <c r="E14" i="6"/>
  <c r="E9" i="6"/>
  <c r="B24" i="1"/>
  <c r="U3" i="3"/>
  <c r="U4" i="3"/>
  <c r="U5" i="3"/>
  <c r="C4" i="5"/>
  <c r="M4" i="5"/>
  <c r="P4" i="5"/>
  <c r="O4" i="5"/>
  <c r="N4" i="5"/>
  <c r="J4" i="5"/>
  <c r="I4" i="5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DC3" i="3"/>
  <c r="DD3" i="3"/>
  <c r="DE3" i="3"/>
  <c r="DF3" i="3"/>
  <c r="DG3" i="3"/>
  <c r="DH3" i="3"/>
  <c r="DI3" i="3"/>
  <c r="DJ3" i="3"/>
  <c r="DK3" i="3"/>
  <c r="DL3" i="3"/>
  <c r="DM3" i="3"/>
  <c r="DN3" i="3"/>
  <c r="DO3" i="3"/>
  <c r="DP3" i="3"/>
  <c r="DQ3" i="3"/>
  <c r="DR3" i="3"/>
  <c r="DS3" i="3"/>
  <c r="DT3" i="3"/>
  <c r="DU3" i="3"/>
  <c r="DV3" i="3"/>
  <c r="DW3" i="3"/>
  <c r="DX3" i="3"/>
  <c r="DY3" i="3"/>
  <c r="DZ3" i="3"/>
  <c r="EA3" i="3"/>
  <c r="EB3" i="3"/>
  <c r="EC3" i="3"/>
  <c r="ED3" i="3"/>
  <c r="EE3" i="3"/>
  <c r="EF3" i="3"/>
  <c r="EG3" i="3"/>
  <c r="EH3" i="3"/>
  <c r="EI3" i="3"/>
  <c r="EJ3" i="3"/>
  <c r="EK3" i="3"/>
  <c r="EL3" i="3"/>
  <c r="EM3" i="3"/>
  <c r="EN3" i="3"/>
  <c r="EO3" i="3"/>
  <c r="EP3" i="3"/>
  <c r="EQ3" i="3"/>
  <c r="ER3" i="3"/>
  <c r="ES3" i="3"/>
  <c r="ET3" i="3"/>
  <c r="EU3" i="3"/>
  <c r="EV3" i="3"/>
  <c r="EW3" i="3"/>
  <c r="EX3" i="3"/>
  <c r="EY3" i="3"/>
  <c r="EZ3" i="3"/>
  <c r="FA3" i="3"/>
  <c r="FB3" i="3"/>
  <c r="FC3" i="3"/>
  <c r="FD3" i="3"/>
  <c r="FE3" i="3"/>
  <c r="FF3" i="3"/>
  <c r="FG3" i="3"/>
  <c r="FH3" i="3"/>
  <c r="FI3" i="3"/>
  <c r="FJ3" i="3"/>
  <c r="FK3" i="3"/>
  <c r="FL3" i="3"/>
  <c r="FM3" i="3"/>
  <c r="FN3" i="3"/>
  <c r="FO3" i="3"/>
  <c r="FP3" i="3"/>
  <c r="FQ3" i="3"/>
  <c r="FR3" i="3"/>
  <c r="FS3" i="3"/>
  <c r="FT3" i="3"/>
  <c r="FU3" i="3"/>
  <c r="FV3" i="3"/>
  <c r="FW3" i="3"/>
  <c r="FX3" i="3"/>
  <c r="FY3" i="3"/>
  <c r="FZ3" i="3"/>
  <c r="GA3" i="3"/>
  <c r="GB3" i="3"/>
  <c r="GC3" i="3"/>
  <c r="GD3" i="3"/>
  <c r="GE3" i="3"/>
  <c r="GF3" i="3"/>
  <c r="GG3" i="3"/>
  <c r="GH3" i="3"/>
  <c r="GI3" i="3"/>
  <c r="GJ3" i="3"/>
  <c r="GK3" i="3"/>
  <c r="GL3" i="3"/>
  <c r="GM3" i="3"/>
  <c r="GN3" i="3"/>
  <c r="GO3" i="3"/>
  <c r="GP3" i="3"/>
  <c r="GQ3" i="3"/>
  <c r="GR3" i="3"/>
  <c r="GS3" i="3"/>
  <c r="GT3" i="3"/>
  <c r="GU3" i="3"/>
  <c r="GV3" i="3"/>
  <c r="GW3" i="3"/>
  <c r="GX3" i="3"/>
  <c r="GY3" i="3"/>
  <c r="GZ3" i="3"/>
  <c r="HA3" i="3"/>
  <c r="HB3" i="3"/>
  <c r="HC3" i="3"/>
  <c r="HD3" i="3"/>
  <c r="HE3" i="3"/>
  <c r="HF3" i="3"/>
  <c r="HG3" i="3"/>
  <c r="HH3" i="3"/>
  <c r="HI3" i="3"/>
  <c r="HJ3" i="3"/>
  <c r="HK3" i="3"/>
  <c r="HL3" i="3"/>
  <c r="Z4" i="3"/>
  <c r="AA4" i="3"/>
  <c r="AA5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Q5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G5" i="3"/>
  <c r="BH4" i="3"/>
  <c r="BI4" i="3"/>
  <c r="BJ4" i="3"/>
  <c r="BK4" i="3"/>
  <c r="BL4" i="3"/>
  <c r="BM4" i="3"/>
  <c r="BN4" i="3"/>
  <c r="BO4" i="3"/>
  <c r="BO5" i="3"/>
  <c r="BP4" i="3"/>
  <c r="BQ4" i="3"/>
  <c r="BR4" i="3"/>
  <c r="BS4" i="3"/>
  <c r="BT4" i="3"/>
  <c r="BU4" i="3"/>
  <c r="BV4" i="3"/>
  <c r="BW4" i="3"/>
  <c r="BW5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M5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DC4" i="3"/>
  <c r="DC5" i="3"/>
  <c r="DD4" i="3"/>
  <c r="DE4" i="3"/>
  <c r="DF4" i="3"/>
  <c r="DG4" i="3"/>
  <c r="DH4" i="3"/>
  <c r="DI4" i="3"/>
  <c r="DJ4" i="3"/>
  <c r="DK4" i="3"/>
  <c r="DL4" i="3"/>
  <c r="DM4" i="3"/>
  <c r="DN4" i="3"/>
  <c r="DO4" i="3"/>
  <c r="DO5" i="3"/>
  <c r="DP4" i="3"/>
  <c r="DQ4" i="3"/>
  <c r="DR4" i="3"/>
  <c r="DS4" i="3"/>
  <c r="DT4" i="3"/>
  <c r="DU4" i="3"/>
  <c r="DV4" i="3"/>
  <c r="DW4" i="3"/>
  <c r="DX4" i="3"/>
  <c r="DY4" i="3"/>
  <c r="DZ4" i="3"/>
  <c r="EA4" i="3"/>
  <c r="EA5" i="3"/>
  <c r="EB4" i="3"/>
  <c r="EC4" i="3"/>
  <c r="ED4" i="3"/>
  <c r="EE4" i="3"/>
  <c r="EF4" i="3"/>
  <c r="EG4" i="3"/>
  <c r="EH4" i="3"/>
  <c r="EI4" i="3"/>
  <c r="EI5" i="3"/>
  <c r="EJ4" i="3"/>
  <c r="EK4" i="3"/>
  <c r="EL4" i="3"/>
  <c r="EM4" i="3"/>
  <c r="EM5" i="3"/>
  <c r="EN4" i="3"/>
  <c r="EO4" i="3"/>
  <c r="EP4" i="3"/>
  <c r="EQ4" i="3"/>
  <c r="ER4" i="3"/>
  <c r="ES4" i="3"/>
  <c r="ET4" i="3"/>
  <c r="EU4" i="3"/>
  <c r="EV4" i="3"/>
  <c r="EW4" i="3"/>
  <c r="EX4" i="3"/>
  <c r="EY4" i="3"/>
  <c r="EZ4" i="3"/>
  <c r="FA4" i="3"/>
  <c r="FB4" i="3"/>
  <c r="FC4" i="3"/>
  <c r="FD4" i="3"/>
  <c r="FE4" i="3"/>
  <c r="FF4" i="3"/>
  <c r="FG4" i="3"/>
  <c r="FG5" i="3"/>
  <c r="FH4" i="3"/>
  <c r="FI4" i="3"/>
  <c r="FJ4" i="3"/>
  <c r="FK4" i="3"/>
  <c r="FL4" i="3"/>
  <c r="FM4" i="3"/>
  <c r="FN4" i="3"/>
  <c r="FO4" i="3"/>
  <c r="FO5" i="3"/>
  <c r="FP4" i="3"/>
  <c r="FQ4" i="3"/>
  <c r="FR4" i="3"/>
  <c r="FS4" i="3"/>
  <c r="FT4" i="3"/>
  <c r="FU4" i="3"/>
  <c r="FV4" i="3"/>
  <c r="FW4" i="3"/>
  <c r="FX4" i="3"/>
  <c r="FY4" i="3"/>
  <c r="FZ4" i="3"/>
  <c r="GA4" i="3"/>
  <c r="GA5" i="3"/>
  <c r="GB4" i="3"/>
  <c r="GC4" i="3"/>
  <c r="GD4" i="3"/>
  <c r="GE4" i="3"/>
  <c r="GF4" i="3"/>
  <c r="GG4" i="3"/>
  <c r="GH4" i="3"/>
  <c r="GI4" i="3"/>
  <c r="GJ4" i="3"/>
  <c r="GK4" i="3"/>
  <c r="GL4" i="3"/>
  <c r="GM4" i="3"/>
  <c r="GM5" i="3"/>
  <c r="GN4" i="3"/>
  <c r="GO4" i="3"/>
  <c r="GP4" i="3"/>
  <c r="GQ4" i="3"/>
  <c r="GR4" i="3"/>
  <c r="GS4" i="3"/>
  <c r="GT4" i="3"/>
  <c r="GU4" i="3"/>
  <c r="GV4" i="3"/>
  <c r="GW4" i="3"/>
  <c r="GX4" i="3"/>
  <c r="GY4" i="3"/>
  <c r="GY5" i="3"/>
  <c r="GZ4" i="3"/>
  <c r="HA4" i="3"/>
  <c r="HB4" i="3"/>
  <c r="HC4" i="3"/>
  <c r="HD4" i="3"/>
  <c r="HE4" i="3"/>
  <c r="HF4" i="3"/>
  <c r="HG4" i="3"/>
  <c r="HH4" i="3"/>
  <c r="HI4" i="3"/>
  <c r="HJ4" i="3"/>
  <c r="HK4" i="3"/>
  <c r="HL4" i="3"/>
  <c r="HI5" i="3"/>
  <c r="V3" i="3"/>
  <c r="W3" i="3"/>
  <c r="X3" i="3"/>
  <c r="V4" i="3"/>
  <c r="W4" i="3"/>
  <c r="X4" i="3"/>
  <c r="Y4" i="3"/>
  <c r="Y3" i="3"/>
  <c r="EW5" i="3"/>
  <c r="FY5" i="3"/>
  <c r="FU5" i="3"/>
  <c r="FQ5" i="3"/>
  <c r="FM5" i="3"/>
  <c r="FI5" i="3"/>
  <c r="FE5" i="3"/>
  <c r="FA5" i="3"/>
  <c r="ES5" i="3"/>
  <c r="EO5" i="3"/>
  <c r="EK5" i="3"/>
  <c r="EG5" i="3"/>
  <c r="EC5" i="3"/>
  <c r="DY5" i="3"/>
  <c r="DU5" i="3"/>
  <c r="DQ5" i="3"/>
  <c r="DM5" i="3"/>
  <c r="DI5" i="3"/>
  <c r="DE5" i="3"/>
  <c r="DA5" i="3"/>
  <c r="CW5" i="3"/>
  <c r="CS5" i="3"/>
  <c r="CO5" i="3"/>
  <c r="CK5" i="3"/>
  <c r="CG5" i="3"/>
  <c r="CC5" i="3"/>
  <c r="BY5" i="3"/>
  <c r="BU5" i="3"/>
  <c r="BQ5" i="3"/>
  <c r="BM5" i="3"/>
  <c r="BI5" i="3"/>
  <c r="BE5" i="3"/>
  <c r="BA5" i="3"/>
  <c r="AW5" i="3"/>
  <c r="AS5" i="3"/>
  <c r="AO5" i="3"/>
  <c r="AG5" i="3"/>
  <c r="GC5" i="3"/>
  <c r="HK5" i="3"/>
  <c r="HG5" i="3"/>
  <c r="HC5" i="3"/>
  <c r="GU5" i="3"/>
  <c r="GQ5" i="3"/>
  <c r="GI5" i="3"/>
  <c r="GE5" i="3"/>
  <c r="FW5" i="3"/>
  <c r="FS5" i="3"/>
  <c r="FK5" i="3"/>
  <c r="FC5" i="3"/>
  <c r="EY5" i="3"/>
  <c r="EU5" i="3"/>
  <c r="EQ5" i="3"/>
  <c r="EE5" i="3"/>
  <c r="DW5" i="3"/>
  <c r="DS5" i="3"/>
  <c r="DK5" i="3"/>
  <c r="DG5" i="3"/>
  <c r="CY5" i="3"/>
  <c r="CU5" i="3"/>
  <c r="CQ5" i="3"/>
  <c r="CI5" i="3"/>
  <c r="CE5" i="3"/>
  <c r="CA5" i="3"/>
  <c r="BS5" i="3"/>
  <c r="BK5" i="3"/>
  <c r="BC5" i="3"/>
  <c r="AY5" i="3"/>
  <c r="AU5" i="3"/>
  <c r="AI5" i="3"/>
  <c r="Q4" i="5"/>
  <c r="V5" i="3"/>
  <c r="D4" i="5"/>
  <c r="HE5" i="3"/>
  <c r="HA5" i="3"/>
  <c r="GW5" i="3"/>
  <c r="GS5" i="3"/>
  <c r="GO5" i="3"/>
  <c r="GK5" i="3"/>
  <c r="GG5" i="3"/>
  <c r="AM5" i="3"/>
  <c r="AK5" i="3"/>
  <c r="AC5" i="3"/>
  <c r="K4" i="5"/>
  <c r="AE5" i="3"/>
  <c r="Y5" i="3"/>
  <c r="G4" i="5"/>
  <c r="W5" i="3"/>
  <c r="E4" i="5"/>
  <c r="HL5" i="3"/>
  <c r="GZ5" i="3"/>
  <c r="GV5" i="3"/>
  <c r="GJ5" i="3"/>
  <c r="FX5" i="3"/>
  <c r="FP5" i="3"/>
  <c r="FH5" i="3"/>
  <c r="EV5" i="3"/>
  <c r="EJ5" i="3"/>
  <c r="EB5" i="3"/>
  <c r="DT5" i="3"/>
  <c r="DH5" i="3"/>
  <c r="DD5" i="3"/>
  <c r="CR5" i="3"/>
  <c r="CF5" i="3"/>
  <c r="CB5" i="3"/>
  <c r="BP5" i="3"/>
  <c r="BD5" i="3"/>
  <c r="AZ5" i="3"/>
  <c r="AN5" i="3"/>
  <c r="AB5" i="3"/>
  <c r="HH5" i="3"/>
  <c r="GR5" i="3"/>
  <c r="GB5" i="3"/>
  <c r="FL5" i="3"/>
  <c r="FD5" i="3"/>
  <c r="ER5" i="3"/>
  <c r="DX5" i="3"/>
  <c r="DL5" i="3"/>
  <c r="CV5" i="3"/>
  <c r="CJ5" i="3"/>
  <c r="BX5" i="3"/>
  <c r="BL5" i="3"/>
  <c r="AV5" i="3"/>
  <c r="AF5" i="3"/>
  <c r="HD5" i="3"/>
  <c r="GN5" i="3"/>
  <c r="GF5" i="3"/>
  <c r="FT5" i="3"/>
  <c r="EZ5" i="3"/>
  <c r="EN5" i="3"/>
  <c r="EF5" i="3"/>
  <c r="DP5" i="3"/>
  <c r="CZ5" i="3"/>
  <c r="CN5" i="3"/>
  <c r="BT5" i="3"/>
  <c r="BH5" i="3"/>
  <c r="AR5" i="3"/>
  <c r="AJ5" i="3"/>
  <c r="X5" i="3"/>
  <c r="F4" i="5"/>
  <c r="HJ5" i="3"/>
  <c r="HF5" i="3"/>
  <c r="HB5" i="3"/>
  <c r="GX5" i="3"/>
  <c r="GT5" i="3"/>
  <c r="GP5" i="3"/>
  <c r="GL5" i="3"/>
  <c r="GH5" i="3"/>
  <c r="GD5" i="3"/>
  <c r="FZ5" i="3"/>
  <c r="FV5" i="3"/>
  <c r="FR5" i="3"/>
  <c r="FN5" i="3"/>
  <c r="FJ5" i="3"/>
  <c r="FF5" i="3"/>
  <c r="FB5" i="3"/>
  <c r="EX5" i="3"/>
  <c r="ET5" i="3"/>
  <c r="EP5" i="3"/>
  <c r="EL5" i="3"/>
  <c r="EH5" i="3"/>
  <c r="ED5" i="3"/>
  <c r="DZ5" i="3"/>
  <c r="DV5" i="3"/>
  <c r="DR5" i="3"/>
  <c r="DN5" i="3"/>
  <c r="DJ5" i="3"/>
  <c r="DF5" i="3"/>
  <c r="DB5" i="3"/>
  <c r="CX5" i="3"/>
  <c r="CT5" i="3"/>
  <c r="CP5" i="3"/>
  <c r="CL5" i="3"/>
  <c r="CH5" i="3"/>
  <c r="CD5" i="3"/>
  <c r="BZ5" i="3"/>
  <c r="BV5" i="3"/>
  <c r="BR5" i="3"/>
  <c r="BN5" i="3"/>
  <c r="BJ5" i="3"/>
  <c r="BF5" i="3"/>
  <c r="BB5" i="3"/>
  <c r="AX5" i="3"/>
  <c r="AT5" i="3"/>
  <c r="AP5" i="3"/>
  <c r="AL5" i="3"/>
  <c r="AH5" i="3"/>
  <c r="AD5" i="3"/>
  <c r="L4" i="5"/>
  <c r="Z5" i="3"/>
  <c r="H4" i="5"/>
  <c r="I29" i="1"/>
  <c r="I28" i="1"/>
</calcChain>
</file>

<file path=xl/sharedStrings.xml><?xml version="1.0" encoding="utf-8"?>
<sst xmlns="http://schemas.openxmlformats.org/spreadsheetml/2006/main" count="1195" uniqueCount="1145">
  <si>
    <t>Elevation</t>
  </si>
  <si>
    <t>Code</t>
  </si>
  <si>
    <t>Species</t>
  </si>
  <si>
    <t>Organ</t>
  </si>
  <si>
    <t>DBH</t>
  </si>
  <si>
    <t>Slope</t>
  </si>
  <si>
    <t>Aspect</t>
  </si>
  <si>
    <t>Age</t>
  </si>
  <si>
    <t>Social status</t>
  </si>
  <si>
    <t>CONTRIBUTOR</t>
  </si>
  <si>
    <t>Last Name</t>
  </si>
  <si>
    <t>E-mail</t>
  </si>
  <si>
    <t>Country</t>
  </si>
  <si>
    <t xml:space="preserve">Country </t>
  </si>
  <si>
    <t>Address</t>
  </si>
  <si>
    <t>City</t>
  </si>
  <si>
    <t>[contact person]</t>
  </si>
  <si>
    <t>Last Name 1</t>
  </si>
  <si>
    <t>Last Name 2</t>
  </si>
  <si>
    <t>[Main Data Owner]</t>
  </si>
  <si>
    <t>[co-Data Owner]</t>
  </si>
  <si>
    <t>SITE</t>
  </si>
  <si>
    <t>Latitude</t>
  </si>
  <si>
    <t>Longitude</t>
  </si>
  <si>
    <t>[masl]</t>
  </si>
  <si>
    <t>[%]</t>
  </si>
  <si>
    <t>N</t>
  </si>
  <si>
    <t>E</t>
  </si>
  <si>
    <t>S</t>
  </si>
  <si>
    <t>W</t>
  </si>
  <si>
    <t>SW</t>
  </si>
  <si>
    <t>SE</t>
  </si>
  <si>
    <t>NE</t>
  </si>
  <si>
    <t>NW</t>
  </si>
  <si>
    <t>[decimal degree]</t>
  </si>
  <si>
    <t>Site Name</t>
  </si>
  <si>
    <t>[original site name used by data owner]</t>
  </si>
  <si>
    <t>Grad</t>
  </si>
  <si>
    <t>Minutes</t>
  </si>
  <si>
    <t>Decimal</t>
  </si>
  <si>
    <t>Converter Grad to decimal</t>
  </si>
  <si>
    <t>Tree 1</t>
  </si>
  <si>
    <t>Tree 2</t>
  </si>
  <si>
    <t>Tree 3</t>
  </si>
  <si>
    <t>Tree 4</t>
  </si>
  <si>
    <t>Tree 5</t>
  </si>
  <si>
    <t>TREE</t>
  </si>
  <si>
    <t>[latin name]</t>
  </si>
  <si>
    <t>Unit/remarks</t>
  </si>
  <si>
    <t>webpage</t>
  </si>
  <si>
    <t>[original code used by data owner]</t>
  </si>
  <si>
    <t>Stem</t>
  </si>
  <si>
    <t>Branch</t>
  </si>
  <si>
    <t>Root</t>
  </si>
  <si>
    <t>Height</t>
  </si>
  <si>
    <t>[mm]</t>
  </si>
  <si>
    <t>[m]</t>
  </si>
  <si>
    <t>Dominant</t>
  </si>
  <si>
    <t>[years]</t>
  </si>
  <si>
    <t>[cm]</t>
  </si>
  <si>
    <t>[class]</t>
  </si>
  <si>
    <t>Remarks</t>
  </si>
  <si>
    <t>Publication 1</t>
  </si>
  <si>
    <t>Publication 2</t>
  </si>
  <si>
    <t>Publication 3</t>
  </si>
  <si>
    <t>REMARKS</t>
  </si>
  <si>
    <t>DATA OWNER(S)</t>
  </si>
  <si>
    <t>Tree 6</t>
  </si>
  <si>
    <t>Tree 7</t>
  </si>
  <si>
    <t>Tree 8</t>
  </si>
  <si>
    <t>Tree 9</t>
  </si>
  <si>
    <t>Tree 10</t>
  </si>
  <si>
    <t>Tree 11</t>
  </si>
  <si>
    <t>Tree 12</t>
  </si>
  <si>
    <t>Institution</t>
  </si>
  <si>
    <t>Tree 13</t>
  </si>
  <si>
    <t>Tree 14</t>
  </si>
  <si>
    <t>Tree 15</t>
  </si>
  <si>
    <t>&lt;5%</t>
  </si>
  <si>
    <t>5-15%</t>
  </si>
  <si>
    <t>15-30%</t>
  </si>
  <si>
    <t>30-50%</t>
  </si>
  <si>
    <t>&gt;50%</t>
  </si>
  <si>
    <t>other</t>
  </si>
  <si>
    <t>Instructions for Metadata</t>
  </si>
  <si>
    <t>Afganistan</t>
  </si>
  <si>
    <t xml:space="preserve">Monospecific conifer </t>
  </si>
  <si>
    <t>First Name 1</t>
  </si>
  <si>
    <t>First Name 2</t>
  </si>
  <si>
    <t>2. Fill the information in the sheets "General" and "TreeTable"</t>
  </si>
  <si>
    <t xml:space="preserve">    -&gt; Please add remarks to explain peculiar cases</t>
  </si>
  <si>
    <t xml:space="preserve">    -&gt; Leave cell empty if no information is available</t>
  </si>
  <si>
    <t>Mixed forest</t>
  </si>
  <si>
    <t>Monospecific angiosperm</t>
  </si>
  <si>
    <t>None</t>
  </si>
  <si>
    <t xml:space="preserve">Mostly mixed conifer </t>
  </si>
  <si>
    <t>Mostly mixed angiosperm</t>
  </si>
  <si>
    <t>Species composition</t>
  </si>
  <si>
    <t>Management intensity</t>
  </si>
  <si>
    <t>Deciduous</t>
  </si>
  <si>
    <t xml:space="preserve">Yes </t>
  </si>
  <si>
    <t>No</t>
  </si>
  <si>
    <t>RELATED REFERENCES</t>
  </si>
  <si>
    <t>Phone number</t>
  </si>
  <si>
    <t>First Name</t>
  </si>
  <si>
    <t>ZIP / postal code</t>
  </si>
  <si>
    <t>Species Composition</t>
  </si>
  <si>
    <t xml:space="preserve">Low </t>
  </si>
  <si>
    <t>Medium</t>
  </si>
  <si>
    <t>High</t>
  </si>
  <si>
    <t>Management Intensity</t>
  </si>
  <si>
    <t>E-Mail 1</t>
  </si>
  <si>
    <t>E-Mail 2</t>
  </si>
  <si>
    <t xml:space="preserve">Albania </t>
  </si>
  <si>
    <t>Algeria</t>
  </si>
  <si>
    <t>American Samoa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</si>
  <si>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</si>
  <si>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</si>
  <si>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</si>
  <si>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</si>
  <si>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</si>
  <si>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</si>
  <si>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</si>
  <si>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</si>
  <si>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Ascension Island</t>
  </si>
  <si>
    <t>Australia</t>
  </si>
  <si>
    <t>Austria</t>
  </si>
  <si>
    <t>Azerbaijan</t>
  </si>
  <si>
    <t>Bahamas</t>
  </si>
  <si>
    <t>Bahrain</t>
  </si>
  <si>
    <t>Barbados</t>
  </si>
  <si>
    <t>Bangladesh</t>
  </si>
  <si>
    <t>Belarus</t>
  </si>
  <si>
    <t>Belgium</t>
  </si>
  <si>
    <t>Belize</t>
  </si>
  <si>
    <t>Benin</t>
  </si>
  <si>
    <t>Bermuda</t>
  </si>
  <si>
    <t>Bhutan</t>
  </si>
  <si>
    <t>Botswana</t>
  </si>
  <si>
    <t>Bolivia</t>
  </si>
  <si>
    <t>Bosnia and Herzegovina</t>
  </si>
  <si>
    <t>Bouvet Island</t>
  </si>
  <si>
    <t>Brazil</t>
  </si>
  <si>
    <t>British Indian Ocean Territory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</si>
  <si>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</si>
  <si>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</si>
  <si>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</si>
  <si>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</si>
  <si>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</si>
  <si>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</si>
  <si>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</si>
  <si>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</si>
  <si>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</si>
  <si>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</si>
  <si>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</si>
  <si>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</si>
  <si>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</si>
  <si>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Christmas Island</t>
  </si>
  <si>
    <t>Cocos (Keeling) Islands</t>
  </si>
  <si>
    <t>Colombia</t>
  </si>
  <si>
    <t>Comoros</t>
  </si>
  <si>
    <t>Congo</t>
  </si>
  <si>
    <t>Congo, Democratic Republic</t>
  </si>
  <si>
    <t>Cook Islands</t>
  </si>
  <si>
    <t>Costa Rica</t>
  </si>
  <si>
    <t>Cote D'Ivoire (Ivory Coast)</t>
  </si>
  <si>
    <t>Croatia (Hrvatska)</t>
  </si>
  <si>
    <t>Cuba</t>
  </si>
  <si>
    <t>Cyprus</t>
  </si>
  <si>
    <t>Czech Republic</t>
  </si>
  <si>
    <t>Czechoslovakia (former)</t>
  </si>
  <si>
    <t>Denmark</t>
  </si>
  <si>
    <t>Djibouti</t>
  </si>
  <si>
    <t>Dominica</t>
  </si>
  <si>
    <t>Dominican Republic</t>
  </si>
  <si>
    <t>East Timor</t>
  </si>
  <si>
    <t>Ecuador</t>
  </si>
  <si>
    <t>Egypt</t>
  </si>
  <si>
    <t>El Salvador</t>
  </si>
  <si>
    <t>Equatorial Guinea</t>
  </si>
  <si>
    <t>Eritrea</t>
  </si>
  <si>
    <t>Estonia</t>
  </si>
  <si>
    <t>Ethiopia</t>
  </si>
  <si>
    <t>European Union</t>
  </si>
  <si>
    <t>Falkland Islands (Malvinas)</t>
  </si>
  <si>
    <t>Faroe Islands</t>
  </si>
  <si>
    <t>Fiji</t>
  </si>
  <si>
    <t>Finland</t>
  </si>
  <si>
    <t>France</t>
  </si>
  <si>
    <t>France, Metropolitan</t>
  </si>
  <si>
    <t>French Guiana</t>
  </si>
  <si>
    <t>French Polynesia</t>
  </si>
  <si>
    <t>French Southern Territories</t>
  </si>
  <si>
    <t>F.Y.R.O.M. (Macedonia)</t>
  </si>
  <si>
    <t>Gabon</t>
  </si>
  <si>
    <t>Gambia</t>
  </si>
  <si>
    <t>Georgia</t>
  </si>
  <si>
    <t>Germany</t>
  </si>
  <si>
    <t>Ghana</t>
  </si>
  <si>
    <t>Gibraltar</t>
  </si>
  <si>
    <t>Great Britain (UK)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</si>
  <si>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</si>
  <si>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</si>
  <si>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</si>
  <si>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</si>
  <si>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</si>
  <si>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</si>
  <si>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</si>
  <si>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</si>
  <si>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Guyana</t>
  </si>
  <si>
    <t>Haiti</t>
  </si>
  <si>
    <t>Heard and McDonald Islands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</si>
  <si>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</si>
  <si>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</si>
  <si>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</si>
  <si>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</si>
  <si>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</si>
  <si>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</si>
  <si>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</si>
  <si>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</si>
  <si>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</si>
  <si>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</si>
  <si>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Isle of Man</t>
  </si>
  <si>
    <t>Italy</t>
  </si>
  <si>
    <t>Jersey</t>
  </si>
  <si>
    <t>Jamaica</t>
  </si>
  <si>
    <t>Japan</t>
  </si>
  <si>
    <t>Jordan</t>
  </si>
  <si>
    <t>Kazakhstan</t>
  </si>
  <si>
    <t>Kenya</t>
  </si>
  <si>
    <t>Kiribati</t>
  </si>
  <si>
    <t>Korea (North)</t>
  </si>
  <si>
    <t>Korea (South)</t>
  </si>
  <si>
    <t>Kosovo*</t>
  </si>
  <si>
    <t>Kuwait</t>
  </si>
  <si>
    <t>Kyrgyzstan</t>
  </si>
  <si>
    <t>Laos</t>
  </si>
  <si>
    <t>Latvia</t>
  </si>
  <si>
    <t>Lebanon</t>
  </si>
  <si>
    <t>Liechtenstein</t>
  </si>
  <si>
    <t>Liberia</t>
  </si>
  <si>
    <t>Libya</t>
  </si>
  <si>
    <t>Lesotho</t>
  </si>
  <si>
    <t>Lithuania</t>
  </si>
  <si>
    <t>Luxembourg</t>
  </si>
  <si>
    <t>Macau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</si>
  <si>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</si>
  <si>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</si>
  <si>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</si>
  <si>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</si>
  <si>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</si>
  <si>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</si>
  <si>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</si>
  <si>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</si>
  <si>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</si>
  <si>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</si>
  <si>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</si>
  <si>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</si>
  <si>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</t>
  </si>
  <si>
    <t>Monaco</t>
  </si>
  <si>
    <t>Moldova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</si>
  <si>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</si>
  <si>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</si>
  <si>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</si>
  <si>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</si>
  <si>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</si>
  <si>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</si>
  <si>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</si>
  <si>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</si>
  <si>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</si>
  <si>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</si>
  <si>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Netherlands Antilles</t>
  </si>
  <si>
    <t>Neutral Zone</t>
  </si>
  <si>
    <t>New Caledonia</t>
  </si>
  <si>
    <t>New Zealand (Aotearoa)</t>
  </si>
  <si>
    <t>Nicaragua</t>
  </si>
  <si>
    <t>Niger</t>
  </si>
  <si>
    <t>Nigeria</t>
  </si>
  <si>
    <t>Niue</t>
  </si>
  <si>
    <t>Norfolk Island</t>
  </si>
  <si>
    <t>Northern Mariana Islands</t>
  </si>
  <si>
    <t>Norway</t>
  </si>
  <si>
    <t>Oman</t>
  </si>
  <si>
    <t>Pakistan</t>
  </si>
  <si>
    <t>Palau</t>
  </si>
  <si>
    <t>Palestinian Territory, Occupied</t>
  </si>
  <si>
    <t>Panama</t>
  </si>
  <si>
    <t>Papua New Guinea</t>
  </si>
  <si>
    <t>Paraguay</t>
  </si>
  <si>
    <t>Peru</t>
  </si>
  <si>
    <t>Philippines</t>
  </si>
  <si>
    <t>Pitcairn</t>
  </si>
  <si>
    <t>Poland</t>
  </si>
  <si>
    <t>Portugal</t>
  </si>
  <si>
    <t>Puerto Rico</t>
  </si>
  <si>
    <t>Qatar</t>
  </si>
  <si>
    <t>Reunion</t>
  </si>
  <si>
    <t>Romania</t>
  </si>
  <si>
    <t>Russian Federation</t>
  </si>
  <si>
    <t>Rwanda</t>
  </si>
  <si>
    <t>S. Georgia and S. Sandwich Isls.</t>
  </si>
  <si>
    <t>Saint Helena</t>
  </si>
  <si>
    <t>Saint Kitts and Nevis</t>
  </si>
  <si>
    <t>Saint Lucia</t>
  </si>
  <si>
    <t>Saint Martin</t>
  </si>
  <si>
    <t>Saint Vincent &amp; the Grenadines</t>
  </si>
  <si>
    <t>Samoa</t>
  </si>
  <si>
    <t>San Marino</t>
  </si>
  <si>
    <t>Sao Tome and Principe</t>
  </si>
  <si>
    <t>Saudi Arabia</t>
  </si>
  <si>
    <t>Senegal</t>
  </si>
  <si>
    <t>Serbia</t>
  </si>
  <si>
    <t>Serbia and Montenegro (former)</t>
  </si>
  <si>
    <t>Seychelles</t>
  </si>
  <si>
    <t>Sierra Leone</t>
  </si>
  <si>
    <t>Singapore</t>
  </si>
  <si>
    <t>Slovenia</t>
  </si>
  <si>
    <t>Slovak Republic</t>
  </si>
  <si>
    <t>Solomon Islands</t>
  </si>
  <si>
    <t>Somalia</t>
  </si>
  <si>
    <t>South Africa</t>
  </si>
  <si>
    <t>South Sudan</t>
  </si>
  <si>
    <t>Spain</t>
  </si>
  <si>
    <t>Sri Lanka</t>
  </si>
  <si>
    <t>Sudan</t>
  </si>
  <si>
    <t>Suriname</t>
  </si>
  <si>
    <t>Svalbard &amp; Jan Mayen Islands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</si>
  <si>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</si>
  <si>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</si>
  <si>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</si>
  <si>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</si>
  <si>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</si>
  <si>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</si>
  <si>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</si>
  <si>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</si>
  <si>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</si>
  <si>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</si>
  <si>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</si>
  <si>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</si>
  <si>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</si>
  <si>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</si>
  <si>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</si>
  <si>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</si>
  <si>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</si>
  <si>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</si>
  <si>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</si>
  <si>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</si>
  <si>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</si>
  <si>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</t>
  </si>
  <si>
    <t>US Minor Outlying Islands</t>
  </si>
  <si>
    <t>Uruguay</t>
  </si>
  <si>
    <t>USSR (former)</t>
  </si>
  <si>
    <t>Uzbekistan</t>
  </si>
  <si>
    <t>Vanuatu</t>
  </si>
  <si>
    <t>Vatican City State (Holy See)</t>
  </si>
  <si>
    <t>Venezuela</t>
  </si>
  <si>
    <t>Viet Nam</t>
  </si>
  <si>
    <t xml:space="preserve">British Virgin Islands </t>
  </si>
  <si>
    <t>Virgin Islands (U.S.)</t>
  </si>
  <si>
    <t>Wallis and Futuna Islands</t>
  </si>
  <si>
    <t>Western Sahara</t>
  </si>
  <si>
    <t>Yemen</t>
  </si>
  <si>
    <t>Zambia</t>
  </si>
  <si>
    <t>Zaire</t>
  </si>
  <si>
    <t xml:space="preserve">Zimbabwe </t>
  </si>
  <si>
    <t>Aland Islands</t>
  </si>
  <si>
    <t>AF</t>
  </si>
  <si>
    <t>AX</t>
  </si>
  <si>
    <t>AL</t>
  </si>
  <si>
    <t>DZ</t>
  </si>
  <si>
    <t>AS</t>
  </si>
  <si>
    <t>AD</t>
  </si>
  <si>
    <t>AO</t>
  </si>
  <si>
    <t>AI</t>
  </si>
  <si>
    <t>AQ</t>
  </si>
  <si>
    <t>AG</t>
  </si>
  <si>
    <t>AR</t>
  </si>
  <si>
    <t>AM</t>
  </si>
  <si>
    <t>AW</t>
  </si>
  <si>
    <t>AC</t>
  </si>
  <si>
    <t>AU</t>
  </si>
  <si>
    <t>AT</t>
  </si>
  <si>
    <t>AZ</t>
  </si>
  <si>
    <t>BS</t>
  </si>
  <si>
    <t>BH</t>
  </si>
  <si>
    <t>BB</t>
  </si>
  <si>
    <t>BD</t>
  </si>
  <si>
    <t>BY</t>
  </si>
  <si>
    <t>BE</t>
  </si>
  <si>
    <t>BZ</t>
  </si>
  <si>
    <t>BJ</t>
  </si>
  <si>
    <t>BM</t>
  </si>
  <si>
    <t>BT</t>
  </si>
  <si>
    <t>BW</t>
  </si>
  <si>
    <t>BO</t>
  </si>
  <si>
    <t>BA</t>
  </si>
  <si>
    <t>BV</t>
  </si>
  <si>
    <t>BR</t>
  </si>
  <si>
    <t>IO</t>
  </si>
  <si>
    <t>BN</t>
  </si>
  <si>
    <t>BG</t>
  </si>
  <si>
    <t>BF</t>
  </si>
  <si>
    <t>BI</t>
  </si>
  <si>
    <t>KH</t>
  </si>
  <si>
    <t>CM</t>
  </si>
  <si>
    <t>CA</t>
  </si>
  <si>
    <t>CV</t>
  </si>
  <si>
    <t>KY</t>
  </si>
  <si>
    <t>CF</t>
  </si>
  <si>
    <t>TD</t>
  </si>
  <si>
    <t>CL</t>
  </si>
  <si>
    <t>CN</t>
  </si>
  <si>
    <t>CX</t>
  </si>
  <si>
    <t>CC</t>
  </si>
  <si>
    <t>CO</t>
  </si>
  <si>
    <t>KM</t>
  </si>
  <si>
    <t>CG</t>
  </si>
  <si>
    <t>CD</t>
  </si>
  <si>
    <t>CK</t>
  </si>
  <si>
    <t>CR</t>
  </si>
  <si>
    <t>CI</t>
  </si>
  <si>
    <t>HR</t>
  </si>
  <si>
    <t>CU</t>
  </si>
  <si>
    <t>CY</t>
  </si>
  <si>
    <t>CZ</t>
  </si>
  <si>
    <t>CS</t>
  </si>
  <si>
    <t>DK</t>
  </si>
  <si>
    <t>DJ</t>
  </si>
  <si>
    <t>DM</t>
  </si>
  <si>
    <t>DO</t>
  </si>
  <si>
    <t>TP</t>
  </si>
  <si>
    <t>EC</t>
  </si>
  <si>
    <t>EG</t>
  </si>
  <si>
    <t>SV</t>
  </si>
  <si>
    <t>GQ</t>
  </si>
  <si>
    <t>ER</t>
  </si>
  <si>
    <t>EE</t>
  </si>
  <si>
    <t>ET</t>
  </si>
  <si>
    <t>EU</t>
  </si>
  <si>
    <t>FK</t>
  </si>
  <si>
    <t>FO</t>
  </si>
  <si>
    <t>FJ</t>
  </si>
  <si>
    <t>FI</t>
  </si>
  <si>
    <t>FR</t>
  </si>
  <si>
    <t>FX</t>
  </si>
  <si>
    <t>GF</t>
  </si>
  <si>
    <t>PF</t>
  </si>
  <si>
    <t>TF</t>
  </si>
  <si>
    <t>MK</t>
  </si>
  <si>
    <t>GA</t>
  </si>
  <si>
    <t>GM</t>
  </si>
  <si>
    <t>GE</t>
  </si>
  <si>
    <t>DE</t>
  </si>
  <si>
    <t>GH</t>
  </si>
  <si>
    <t>GI</t>
  </si>
  <si>
    <t>GB</t>
  </si>
  <si>
    <t>GR</t>
  </si>
  <si>
    <t>GL</t>
  </si>
  <si>
    <t>GD</t>
  </si>
  <si>
    <t>GP</t>
  </si>
  <si>
    <t>GU</t>
  </si>
  <si>
    <t>GT</t>
  </si>
  <si>
    <t>GG</t>
  </si>
  <si>
    <t>GN</t>
  </si>
  <si>
    <t>GY</t>
  </si>
  <si>
    <t>HT</t>
  </si>
  <si>
    <t>HM</t>
  </si>
  <si>
    <t>HN</t>
  </si>
  <si>
    <t>HK</t>
  </si>
  <si>
    <t>HU</t>
  </si>
  <si>
    <t>IS</t>
  </si>
  <si>
    <t>IN</t>
  </si>
  <si>
    <t>ID</t>
  </si>
  <si>
    <t>IR</t>
  </si>
  <si>
    <t>IQ</t>
  </si>
  <si>
    <t>IE</t>
  </si>
  <si>
    <t>IL</t>
  </si>
  <si>
    <t>IM</t>
  </si>
  <si>
    <t>IT</t>
  </si>
  <si>
    <t>JE</t>
  </si>
  <si>
    <t>JM</t>
  </si>
  <si>
    <t>JP</t>
  </si>
  <si>
    <t>JO</t>
  </si>
  <si>
    <t>KZ</t>
  </si>
  <si>
    <t>KE</t>
  </si>
  <si>
    <t>KI</t>
  </si>
  <si>
    <t>KP</t>
  </si>
  <si>
    <t>KR</t>
  </si>
  <si>
    <t>XK</t>
  </si>
  <si>
    <t>KW</t>
  </si>
  <si>
    <t>KG</t>
  </si>
  <si>
    <t>LA</t>
  </si>
  <si>
    <t>LV</t>
  </si>
  <si>
    <t>LB</t>
  </si>
  <si>
    <t>LI</t>
  </si>
  <si>
    <t>LR</t>
  </si>
  <si>
    <t>LY</t>
  </si>
  <si>
    <t>LS</t>
  </si>
  <si>
    <t>LT</t>
  </si>
  <si>
    <t>LU</t>
  </si>
  <si>
    <t>MO</t>
  </si>
  <si>
    <t>MG</t>
  </si>
  <si>
    <t>MW</t>
  </si>
  <si>
    <t>MY</t>
  </si>
  <si>
    <t>MV</t>
  </si>
  <si>
    <t>ML</t>
  </si>
  <si>
    <t>MT</t>
  </si>
  <si>
    <t>MH</t>
  </si>
  <si>
    <t>MQ</t>
  </si>
  <si>
    <t>MR</t>
  </si>
  <si>
    <t>MU</t>
  </si>
  <si>
    <t>YT</t>
  </si>
  <si>
    <t>MX</t>
  </si>
  <si>
    <t>FM</t>
  </si>
  <si>
    <t>MC</t>
  </si>
  <si>
    <t>MD</t>
  </si>
  <si>
    <t>MN</t>
  </si>
  <si>
    <t>ME</t>
  </si>
  <si>
    <t>MS</t>
  </si>
  <si>
    <t>MA</t>
  </si>
  <si>
    <t>MZ</t>
  </si>
  <si>
    <t>MM</t>
  </si>
  <si>
    <t>NA</t>
  </si>
  <si>
    <t>NR</t>
  </si>
  <si>
    <t>NP</t>
  </si>
  <si>
    <t>NL</t>
  </si>
  <si>
    <t>AN</t>
  </si>
  <si>
    <t>NT</t>
  </si>
  <si>
    <t>NC</t>
  </si>
  <si>
    <t>NZ</t>
  </si>
  <si>
    <t>NI</t>
  </si>
  <si>
    <t>NG</t>
  </si>
  <si>
    <t>NU</t>
  </si>
  <si>
    <t>NF</t>
  </si>
  <si>
    <t>MP</t>
  </si>
  <si>
    <t>NO</t>
  </si>
  <si>
    <t>OM</t>
  </si>
  <si>
    <t>PK</t>
  </si>
  <si>
    <t>PW</t>
  </si>
  <si>
    <t>PS</t>
  </si>
  <si>
    <t>PA</t>
  </si>
  <si>
    <t>PG</t>
  </si>
  <si>
    <t>PY</t>
  </si>
  <si>
    <t>PE</t>
  </si>
  <si>
    <t>PH</t>
  </si>
  <si>
    <t>PN</t>
  </si>
  <si>
    <t>PL</t>
  </si>
  <si>
    <t>PT</t>
  </si>
  <si>
    <t>PR</t>
  </si>
  <si>
    <t>QA</t>
  </si>
  <si>
    <t>RE</t>
  </si>
  <si>
    <t>RO</t>
  </si>
  <si>
    <t>RU</t>
  </si>
  <si>
    <t>RW</t>
  </si>
  <si>
    <t>GS</t>
  </si>
  <si>
    <t>SH</t>
  </si>
  <si>
    <t>KN</t>
  </si>
  <si>
    <t>LC</t>
  </si>
  <si>
    <t>MF</t>
  </si>
  <si>
    <t>VC</t>
  </si>
  <si>
    <t>WS</t>
  </si>
  <si>
    <t>SM</t>
  </si>
  <si>
    <t>ST</t>
  </si>
  <si>
    <t>SA</t>
  </si>
  <si>
    <t>SN</t>
  </si>
  <si>
    <t>RS</t>
  </si>
  <si>
    <t>YU</t>
  </si>
  <si>
    <t>SC</t>
  </si>
  <si>
    <t>SL</t>
  </si>
  <si>
    <t>SG</t>
  </si>
  <si>
    <t>SI</t>
  </si>
  <si>
    <t>SK</t>
  </si>
  <si>
    <t>SB</t>
  </si>
  <si>
    <t>SO</t>
  </si>
  <si>
    <t>ZA</t>
  </si>
  <si>
    <t>SS</t>
  </si>
  <si>
    <t>ES</t>
  </si>
  <si>
    <t>LK</t>
  </si>
  <si>
    <t>SD</t>
  </si>
  <si>
    <t>SR</t>
  </si>
  <si>
    <t>SJ</t>
  </si>
  <si>
    <t>SZ</t>
  </si>
  <si>
    <t>CH</t>
  </si>
  <si>
    <t>SY</t>
  </si>
  <si>
    <t>TW</t>
  </si>
  <si>
    <t>TJ</t>
  </si>
  <si>
    <t>TZ</t>
  </si>
  <si>
    <t>TH</t>
  </si>
  <si>
    <t>TG</t>
  </si>
  <si>
    <t>TK</t>
  </si>
  <si>
    <t>TO</t>
  </si>
  <si>
    <t>TT</t>
  </si>
  <si>
    <t>TN</t>
  </si>
  <si>
    <t>TR</t>
  </si>
  <si>
    <t>TM</t>
  </si>
  <si>
    <t>TC</t>
  </si>
  <si>
    <t>TV</t>
  </si>
  <si>
    <t>UG</t>
  </si>
  <si>
    <t>UA</t>
  </si>
  <si>
    <t>AE</t>
  </si>
  <si>
    <t>UK</t>
  </si>
  <si>
    <t>US</t>
  </si>
  <si>
    <t>UM</t>
  </si>
  <si>
    <t>UY</t>
  </si>
  <si>
    <t>SU</t>
  </si>
  <si>
    <t>UZ</t>
  </si>
  <si>
    <t>VU</t>
  </si>
  <si>
    <t>VA</t>
  </si>
  <si>
    <t>VE</t>
  </si>
  <si>
    <t>VN</t>
  </si>
  <si>
    <t>VG</t>
  </si>
  <si>
    <t>VI</t>
  </si>
  <si>
    <t>WF</t>
  </si>
  <si>
    <t>EH</t>
  </si>
  <si>
    <t>YE</t>
  </si>
  <si>
    <t>ZM</t>
  </si>
  <si>
    <t>ZR</t>
  </si>
  <si>
    <t>ZW</t>
  </si>
  <si>
    <t>Soil depth</t>
  </si>
  <si>
    <t>&gt;200</t>
  </si>
  <si>
    <t>Low</t>
  </si>
  <si>
    <t>Number of sampled trees</t>
  </si>
  <si>
    <t>Seconds</t>
  </si>
  <si>
    <t>&lt;100</t>
  </si>
  <si>
    <t>100-200</t>
  </si>
  <si>
    <t>Soil water holding capacity</t>
  </si>
  <si>
    <t>Country code</t>
  </si>
  <si>
    <t>Afganistan - AF</t>
  </si>
  <si>
    <t>Aland Islands - AX</t>
  </si>
  <si>
    <t>Albania  - AL</t>
  </si>
  <si>
    <t>Algeria - DZ</t>
  </si>
  <si>
    <t>American Samoa - AS</t>
  </si>
  <si>
    <t>Andorra - AD</t>
  </si>
  <si>
    <t>Angola - AO</t>
  </si>
  <si>
    <t>Anguilla - AI</t>
  </si>
  <si>
    <t>Antarctica - AQ</t>
  </si>
  <si>
    <t>Antigua and Barbuda - AG</t>
  </si>
  <si>
    <t>Argentina - AR</t>
  </si>
  <si>
    <t>Armenia - AM</t>
  </si>
  <si>
    <t>Aruba - AW</t>
  </si>
  <si>
    <t>Ascension Island - AC</t>
  </si>
  <si>
    <t>Australia - AU</t>
  </si>
  <si>
    <t>Austria - AT</t>
  </si>
  <si>
    <t>Azerbaijan - AZ</t>
  </si>
  <si>
    <t>Bahamas - BS</t>
  </si>
  <si>
    <t>Bahrain - BH</t>
  </si>
  <si>
    <t>Barbados - BB</t>
  </si>
  <si>
    <t>Bangladesh - BD</t>
  </si>
  <si>
    <t>Belarus - BY</t>
  </si>
  <si>
    <t>Belgium - BE</t>
  </si>
  <si>
    <t>Belize - BZ</t>
  </si>
  <si>
    <t>Benin - BJ</t>
  </si>
  <si>
    <t>Bermuda - BM</t>
  </si>
  <si>
    <t>Bhutan - BT</t>
  </si>
  <si>
    <t>Botswana - BW</t>
  </si>
  <si>
    <t>Bolivia - BO</t>
  </si>
  <si>
    <t>Bosnia and Herzegovina - BA</t>
  </si>
  <si>
    <t>Bouvet Island - BV</t>
  </si>
  <si>
    <t>Brazil - BR</t>
  </si>
  <si>
    <t>British Indian Ocean Territory - IO</t>
  </si>
  <si>
    <t>Brunei Darussalam - BN</t>
  </si>
  <si>
    <t>Bulgaria - BG</t>
  </si>
  <si>
    <t>Burkina Faso - BF</t>
  </si>
  <si>
    <t>Burundi - BI</t>
  </si>
  <si>
    <t>Cambodia - KH</t>
  </si>
  <si>
    <t>Cameroon - CM</t>
  </si>
  <si>
    <t>Canada - CA</t>
  </si>
  <si>
    <t>Cape Verde - CV</t>
  </si>
  <si>
    <t>Cayman Islands - KY</t>
  </si>
  <si>
    <t>Central African Republic - CF</t>
  </si>
  <si>
    <t>Chad - TD</t>
  </si>
  <si>
    <t>Chile - CL</t>
  </si>
  <si>
    <t>China - CN</t>
  </si>
  <si>
    <t>Christmas Island - CX</t>
  </si>
  <si>
    <t>Cocos (Keeling) Islands - CC</t>
  </si>
  <si>
    <t>Colombia - CO</t>
  </si>
  <si>
    <t>Comoros - KM</t>
  </si>
  <si>
    <t>Congo - CG</t>
  </si>
  <si>
    <t>Congo, Democratic Republic - CD</t>
  </si>
  <si>
    <t>Cook Islands - CK</t>
  </si>
  <si>
    <t>Costa Rica - CR</t>
  </si>
  <si>
    <t>Cote D'Ivoire (Ivory Coast) - CI</t>
  </si>
  <si>
    <t>Croatia (Hrvatska) - HR</t>
  </si>
  <si>
    <t>Cuba - CU</t>
  </si>
  <si>
    <t>Cyprus - CY</t>
  </si>
  <si>
    <t>Czech Republic - CZ</t>
  </si>
  <si>
    <t>Czechoslovakia (former) - CS</t>
  </si>
  <si>
    <t>Denmark - DK</t>
  </si>
  <si>
    <t>Djibouti - DJ</t>
  </si>
  <si>
    <t>Dominica - DM</t>
  </si>
  <si>
    <t>Dominican Republic - DO</t>
  </si>
  <si>
    <t>East Timor - TP</t>
  </si>
  <si>
    <t>Ecuador - EC</t>
  </si>
  <si>
    <t>Egypt - EG</t>
  </si>
  <si>
    <t>El Salvador - SV</t>
  </si>
  <si>
    <t>Equatorial Guinea - GQ</t>
  </si>
  <si>
    <t>Eritrea - ER</t>
  </si>
  <si>
    <t>Estonia - EE</t>
  </si>
  <si>
    <t>Ethiopia - ET</t>
  </si>
  <si>
    <t>European Union - EU</t>
  </si>
  <si>
    <t>Falkland Islands (Malvinas) - FK</t>
  </si>
  <si>
    <t>Faroe Islands - FO</t>
  </si>
  <si>
    <t>Fiji - FJ</t>
  </si>
  <si>
    <t>Finland - FI</t>
  </si>
  <si>
    <t>France - FR</t>
  </si>
  <si>
    <t>France, Metropolitan - FX</t>
  </si>
  <si>
    <t>French Guiana - GF</t>
  </si>
  <si>
    <t>French Polynesia - PF</t>
  </si>
  <si>
    <t>French Southern Territories - TF</t>
  </si>
  <si>
    <t>F.Y.R.O.M. (Macedonia) - MK</t>
  </si>
  <si>
    <t>Gabon - GA</t>
  </si>
  <si>
    <t>Gambia - GM</t>
  </si>
  <si>
    <t>Georgia - GE</t>
  </si>
  <si>
    <t>Germany - DE</t>
  </si>
  <si>
    <t>Ghana - GH</t>
  </si>
  <si>
    <t>Gibraltar - GI</t>
  </si>
  <si>
    <t>Great Britain (UK) - GB</t>
  </si>
  <si>
    <t>Greece - GR</t>
  </si>
  <si>
    <t>Greenland - GL</t>
  </si>
  <si>
    <t>Grenada - GD</t>
  </si>
  <si>
    <t>Guadeloupe - GP</t>
  </si>
  <si>
    <t>Guam - GU</t>
  </si>
  <si>
    <t>Guatemala - GT</t>
  </si>
  <si>
    <t>Guernsey - GG</t>
  </si>
  <si>
    <t>Guinea - GN</t>
  </si>
  <si>
    <t>Guyana - GY</t>
  </si>
  <si>
    <t>Haiti - HT</t>
  </si>
  <si>
    <t>Heard and McDonald Islands - HM</t>
  </si>
  <si>
    <t>Honduras - HN</t>
  </si>
  <si>
    <t>Hong Kong - HK</t>
  </si>
  <si>
    <t>Hungary - HU</t>
  </si>
  <si>
    <t>Iceland - IS</t>
  </si>
  <si>
    <t>India - IN</t>
  </si>
  <si>
    <t>Indonesia - ID</t>
  </si>
  <si>
    <t>Iran - IR</t>
  </si>
  <si>
    <t>Iraq - IQ</t>
  </si>
  <si>
    <t>Ireland - IE</t>
  </si>
  <si>
    <t>Israel - IL</t>
  </si>
  <si>
    <t>Isle of Man - IM</t>
  </si>
  <si>
    <t>Italy - IT</t>
  </si>
  <si>
    <t>Jersey - JE</t>
  </si>
  <si>
    <t>Jamaica - JM</t>
  </si>
  <si>
    <t>Japan - JP</t>
  </si>
  <si>
    <t>Jordan - JO</t>
  </si>
  <si>
    <t>Kazakhstan - KZ</t>
  </si>
  <si>
    <t>Kenya - KE</t>
  </si>
  <si>
    <t>Kiribati - KI</t>
  </si>
  <si>
    <t>Korea (North) - KP</t>
  </si>
  <si>
    <t>Korea (South) - KR</t>
  </si>
  <si>
    <t>Kosovo* - XK</t>
  </si>
  <si>
    <t>Kuwait - KW</t>
  </si>
  <si>
    <t>Kyrgyzstan - KG</t>
  </si>
  <si>
    <t>Laos - LA</t>
  </si>
  <si>
    <t>Latvia - LV</t>
  </si>
  <si>
    <t>Lebanon - LB</t>
  </si>
  <si>
    <t>Liechtenstein - LI</t>
  </si>
  <si>
    <t>Liberia - LR</t>
  </si>
  <si>
    <t>Libya - LY</t>
  </si>
  <si>
    <t>Lesotho - LS</t>
  </si>
  <si>
    <t>Lithuania - LT</t>
  </si>
  <si>
    <t>Luxembourg - LU</t>
  </si>
  <si>
    <t>Macau - MO</t>
  </si>
  <si>
    <t>Madagascar - MG</t>
  </si>
  <si>
    <t>Malawi - MW</t>
  </si>
  <si>
    <t>Malaysia - MY</t>
  </si>
  <si>
    <t>Maldives - MV</t>
  </si>
  <si>
    <t>Mali - ML</t>
  </si>
  <si>
    <t>Malta - MT</t>
  </si>
  <si>
    <t>Marshall Islands - MH</t>
  </si>
  <si>
    <t>Martinique - MQ</t>
  </si>
  <si>
    <t>Mauritania - MR</t>
  </si>
  <si>
    <t>Mauritius - MU</t>
  </si>
  <si>
    <t>Mayotte - YT</t>
  </si>
  <si>
    <t>Mexico - MX</t>
  </si>
  <si>
    <t>Micronesia - FM</t>
  </si>
  <si>
    <t>Monaco - MC</t>
  </si>
  <si>
    <t>Moldova - MD</t>
  </si>
  <si>
    <t>Mongolia - MN</t>
  </si>
  <si>
    <t>Montenegro - ME</t>
  </si>
  <si>
    <t>Montserrat - MS</t>
  </si>
  <si>
    <t>Morocco - MA</t>
  </si>
  <si>
    <t>Mozambique - MZ</t>
  </si>
  <si>
    <t>Myanmar - MM</t>
  </si>
  <si>
    <t>Namibia - NA</t>
  </si>
  <si>
    <t>Nauru - NR</t>
  </si>
  <si>
    <t>Nepal - NP</t>
  </si>
  <si>
    <t>Netherlands - NL</t>
  </si>
  <si>
    <t>Netherlands Antilles - AN</t>
  </si>
  <si>
    <t>Neutral Zone - NT</t>
  </si>
  <si>
    <t>New Caledonia - NC</t>
  </si>
  <si>
    <t>New Zealand (Aotearoa) - NZ</t>
  </si>
  <si>
    <t>Nicaragua - NI</t>
  </si>
  <si>
    <t>Niger - NE</t>
  </si>
  <si>
    <t>Nigeria - NG</t>
  </si>
  <si>
    <t>Niue - NU</t>
  </si>
  <si>
    <t>Norfolk Island - NF</t>
  </si>
  <si>
    <t>Northern Mariana Islands - MP</t>
  </si>
  <si>
    <t>Norway - NO</t>
  </si>
  <si>
    <t>Oman - OM</t>
  </si>
  <si>
    <t>Pakistan - PK</t>
  </si>
  <si>
    <t>Palau - PW</t>
  </si>
  <si>
    <t>Palestinian Territory, Occupied - PS</t>
  </si>
  <si>
    <t>Panama - PA</t>
  </si>
  <si>
    <t>Papua New Guinea - PG</t>
  </si>
  <si>
    <t>Paraguay - PY</t>
  </si>
  <si>
    <t>Peru - PE</t>
  </si>
  <si>
    <t>Philippines - PH</t>
  </si>
  <si>
    <t>Pitcairn - PN</t>
  </si>
  <si>
    <t>Poland - PL</t>
  </si>
  <si>
    <t>Portugal - PT</t>
  </si>
  <si>
    <t>Puerto Rico - PR</t>
  </si>
  <si>
    <t>Qatar - QA</t>
  </si>
  <si>
    <t>Reunion - RE</t>
  </si>
  <si>
    <t>Romania - RO</t>
  </si>
  <si>
    <t>Russian Federation - RU</t>
  </si>
  <si>
    <t>Rwanda - RW</t>
  </si>
  <si>
    <t>S. Georgia and S. Sandwich Isls. - GS</t>
  </si>
  <si>
    <t>Saint Helena - SH</t>
  </si>
  <si>
    <t>Saint Kitts and Nevis - KN</t>
  </si>
  <si>
    <t>Saint Lucia - LC</t>
  </si>
  <si>
    <t>Saint Martin - MF</t>
  </si>
  <si>
    <t>Saint Vincent &amp; the Grenadines - VC</t>
  </si>
  <si>
    <t>Samoa - WS</t>
  </si>
  <si>
    <t>San Marino - SM</t>
  </si>
  <si>
    <t>Sao Tome and Principe - ST</t>
  </si>
  <si>
    <t>Saudi Arabia - SA</t>
  </si>
  <si>
    <t>Senegal - SN</t>
  </si>
  <si>
    <t>Serbia - RS</t>
  </si>
  <si>
    <t>Serbia and Montenegro (former) - YU</t>
  </si>
  <si>
    <t>Seychelles - SC</t>
  </si>
  <si>
    <t>Sierra Leone - SL</t>
  </si>
  <si>
    <t>Singapore - SG</t>
  </si>
  <si>
    <t>Slovenia - SI</t>
  </si>
  <si>
    <t>Slovak Republic - SK</t>
  </si>
  <si>
    <t>Solomon Islands - SB</t>
  </si>
  <si>
    <t>Somalia - SO</t>
  </si>
  <si>
    <t>South Africa - ZA</t>
  </si>
  <si>
    <t>South Sudan - SS</t>
  </si>
  <si>
    <t>Spain - ES</t>
  </si>
  <si>
    <t>Sri Lanka - LK</t>
  </si>
  <si>
    <t>Sudan - SD</t>
  </si>
  <si>
    <t>Suriname - SR</t>
  </si>
  <si>
    <t>Svalbard &amp; Jan Mayen Islands - SJ</t>
  </si>
  <si>
    <t>Swaziland - SZ</t>
  </si>
  <si>
    <t>Sweden - SE</t>
  </si>
  <si>
    <t>Switzerland - CH</t>
  </si>
  <si>
    <t>Syria - SY</t>
  </si>
  <si>
    <t>Taiwan - TW</t>
  </si>
  <si>
    <t>Tajikistan - TJ</t>
  </si>
  <si>
    <t>Tanzania - TZ</t>
  </si>
  <si>
    <t>Thailand - TH</t>
  </si>
  <si>
    <t>Togo - TG</t>
  </si>
  <si>
    <t>Tokelau - TK</t>
  </si>
  <si>
    <t>Tonga - TO</t>
  </si>
  <si>
    <t>Trinidad and Tobago - TT</t>
  </si>
  <si>
    <t>Tunisia - TN</t>
  </si>
  <si>
    <t>Turkey - TR</t>
  </si>
  <si>
    <t>Turkmenistan - TM</t>
  </si>
  <si>
    <t>Turks and Caicos Islands - TC</t>
  </si>
  <si>
    <t>Tuvalu - TV</t>
  </si>
  <si>
    <t>Uganda - UG</t>
  </si>
  <si>
    <t>Ukraine - UA</t>
  </si>
  <si>
    <t>United Arab Emirates - AE</t>
  </si>
  <si>
    <t>United Kingdom - UK</t>
  </si>
  <si>
    <t>United States - US</t>
  </si>
  <si>
    <t>US Minor Outlying Islands - UM</t>
  </si>
  <si>
    <t>Uruguay - UY</t>
  </si>
  <si>
    <t>USSR (former) - SU</t>
  </si>
  <si>
    <t>Uzbekistan - UZ</t>
  </si>
  <si>
    <t>Vanuatu - VU</t>
  </si>
  <si>
    <t>Vatican City State (Holy See) - VA</t>
  </si>
  <si>
    <t>Venezuela - VE</t>
  </si>
  <si>
    <t>Viet Nam - VN</t>
  </si>
  <si>
    <t>British Virgin Islands  - VG</t>
  </si>
  <si>
    <t>Virgin Islands (U.S.) - VI</t>
  </si>
  <si>
    <t>Wallis and Futuna Islands - WF</t>
  </si>
  <si>
    <t>Western Sahara - EH</t>
  </si>
  <si>
    <t>Yemen - YE</t>
  </si>
  <si>
    <t>Zambia - ZM</t>
  </si>
  <si>
    <t>Zaire - ZR</t>
  </si>
  <si>
    <t>Zimbabwe  - ZW</t>
  </si>
  <si>
    <t>[Max. 10 characters]</t>
  </si>
  <si>
    <t>Site Code Max. Length</t>
  </si>
  <si>
    <t>[Created automatically]</t>
  </si>
  <si>
    <t>Units</t>
  </si>
  <si>
    <t>Species code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</si>
  <si>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</si>
  <si>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</si>
  <si>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</si>
  <si>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</si>
  <si>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</si>
  <si>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</si>
  <si>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</si>
  <si>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</si>
  <si>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</si>
  <si>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</si>
  <si>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</si>
  <si>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</si>
  <si>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</si>
  <si>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</si>
  <si>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</si>
  <si>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</si>
  <si>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</si>
  <si>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</si>
  <si>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</si>
  <si>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</si>
  <si>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</si>
  <si>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</si>
  <si>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</si>
  <si>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</si>
  <si>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</si>
  <si>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</si>
  <si>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</si>
  <si>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</si>
  <si>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</si>
  <si>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</si>
  <si>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</si>
  <si>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</si>
  <si>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</si>
  <si>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</si>
  <si>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</si>
  <si>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</si>
  <si>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</si>
  <si>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</si>
  <si>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</si>
  <si>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</si>
  <si>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</si>
  <si>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</si>
  <si>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</si>
  <si>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</si>
  <si>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</si>
  <si>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</si>
  <si>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</si>
  <si>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</si>
  <si>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</si>
  <si>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</si>
  <si>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</si>
  <si>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</si>
  <si>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</si>
  <si>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</si>
  <si>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</si>
  <si>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</si>
  <si>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</si>
  <si>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</si>
  <si>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</si>
  <si>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</si>
  <si>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</si>
  <si>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</si>
  <si>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</si>
  <si>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</si>
  <si>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</si>
  <si>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</si>
  <si>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</si>
  <si>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</si>
  <si>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</si>
  <si>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</si>
  <si>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</si>
  <si>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</si>
  <si>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</si>
  <si>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</si>
  <si>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</si>
  <si>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</si>
  <si>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</si>
  <si>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</si>
  <si>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</si>
  <si>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</si>
  <si>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</si>
  <si>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</si>
  <si>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</si>
  <si>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</si>
  <si>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</si>
  <si>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</si>
  <si>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</si>
  <si>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</si>
  <si>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</si>
  <si>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</si>
  <si>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</si>
  <si>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</si>
  <si>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</si>
  <si>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</si>
  <si>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</si>
  <si>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</si>
  <si>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</si>
  <si>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</si>
  <si>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</si>
  <si>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 xml:space="preserve">  Cells needing input [bright orange filling]</t>
  </si>
  <si>
    <t>Tree Code *</t>
  </si>
  <si>
    <t>Tree.ID *</t>
  </si>
  <si>
    <t>Cardinal position</t>
  </si>
  <si>
    <t>&lt;2 m</t>
  </si>
  <si>
    <t>&gt;5 m</t>
  </si>
  <si>
    <t>2-5 m</t>
  </si>
  <si>
    <r>
      <t>[</t>
    </r>
    <r>
      <rPr>
        <sz val="11"/>
        <color theme="1"/>
        <rFont val="Calibri"/>
        <family val="2"/>
      </rPr>
      <t>µm</t>
    </r>
    <r>
      <rPr>
        <sz val="11"/>
        <color theme="1"/>
        <rFont val="Calibri"/>
        <family val="2"/>
        <scheme val="minor"/>
      </rPr>
      <t>]</t>
    </r>
  </si>
  <si>
    <t>Site Code (Short)</t>
  </si>
  <si>
    <t>Full Site Code *</t>
  </si>
  <si>
    <t>[Created automatically after filling "TreeTable" sheet]</t>
  </si>
  <si>
    <t>* Code used for naming data files (see "Instructions" sheet)</t>
  </si>
  <si>
    <t>[To add more data columns copy-paste one of the existing columns]</t>
  </si>
  <si>
    <t>Co-dominant</t>
  </si>
  <si>
    <t>Dominated</t>
  </si>
  <si>
    <t>Suppressed</t>
  </si>
  <si>
    <t>1. Save  with file name: XC-Site Code. Example: XC-CH-LTAL_S22.xlsx</t>
  </si>
  <si>
    <t xml:space="preserve">    [XC: Xcell metadata - CH: country code - LTAL_S22: site code]</t>
  </si>
  <si>
    <t>Instructions for XCell data</t>
  </si>
  <si>
    <t>Save  with file name: C-Full site Code. Example: C-CH-LTAL_S22.txt</t>
  </si>
  <si>
    <t xml:space="preserve">   [C: Cell Anatomy - CH: country code - LTAL_S22: short site code]</t>
  </si>
  <si>
    <t>-&gt; Some label fields will show a pop-up window with additional information when clicking them!</t>
  </si>
  <si>
    <t>Magnification</t>
  </si>
  <si>
    <t>Pixel resolution</t>
  </si>
  <si>
    <t>Software</t>
  </si>
  <si>
    <t>Sample identifyer</t>
  </si>
  <si>
    <t>Patrick</t>
  </si>
  <si>
    <t>Fonti</t>
  </si>
  <si>
    <t>patrick.fonti@wsl.ch</t>
  </si>
  <si>
    <t>WSL</t>
  </si>
  <si>
    <t>Zürcherstrasse 111</t>
  </si>
  <si>
    <t>Birmensdoerf</t>
  </si>
  <si>
    <t>0041 44 739 2285</t>
  </si>
  <si>
    <t>Roxas</t>
  </si>
  <si>
    <t>Sample type</t>
  </si>
  <si>
    <t>Measuring Information</t>
  </si>
  <si>
    <t>Sample type *</t>
  </si>
  <si>
    <t>Microsection</t>
  </si>
  <si>
    <t xml:space="preserve">Cutted wood surface </t>
  </si>
  <si>
    <t>Scanner</t>
  </si>
  <si>
    <t>Devices for image collection</t>
  </si>
  <si>
    <t>Microscope + camera</t>
  </si>
  <si>
    <t>Confocal Microscope</t>
  </si>
  <si>
    <t>UV reflection microscope</t>
  </si>
  <si>
    <t>AxioVision</t>
  </si>
  <si>
    <t>WinCell</t>
  </si>
  <si>
    <t>Lineika</t>
  </si>
  <si>
    <t>ImageJ</t>
  </si>
  <si>
    <t>ImageProPlus</t>
  </si>
  <si>
    <t xml:space="preserve">DACiA </t>
  </si>
  <si>
    <t>Radiodensitometry</t>
  </si>
  <si>
    <t>Other: please add it in the remarks</t>
  </si>
  <si>
    <t>Measurement software</t>
  </si>
  <si>
    <t>[pixel/unit]</t>
  </si>
  <si>
    <t>Software version</t>
  </si>
  <si>
    <t>Identifiyer for Imagefile</t>
  </si>
  <si>
    <t>Measurement unit</t>
  </si>
  <si>
    <t>Only earlywood measurements?</t>
  </si>
  <si>
    <t>Type of survey</t>
  </si>
  <si>
    <t>AREA</t>
  </si>
  <si>
    <t>ROW</t>
  </si>
  <si>
    <t>BAND</t>
  </si>
  <si>
    <t>LD</t>
  </si>
  <si>
    <t>CWT</t>
  </si>
  <si>
    <t>LUM</t>
  </si>
  <si>
    <t>CWA</t>
  </si>
  <si>
    <t>D</t>
  </si>
  <si>
    <t>TRW</t>
  </si>
  <si>
    <t>Density</t>
  </si>
  <si>
    <t>Basic anatomical parameters</t>
  </si>
  <si>
    <t>www.wsl.ch/info/mitarbeitende/fonti</t>
  </si>
  <si>
    <t>[Year]</t>
  </si>
  <si>
    <t>Timeseries To</t>
  </si>
  <si>
    <t>Timeseries From</t>
  </si>
  <si>
    <t>SilviScan</t>
  </si>
  <si>
    <t>Measured tangential width (e.g. core size)</t>
  </si>
  <si>
    <t>Basic measured anatomical parameters (not derived)</t>
  </si>
  <si>
    <t>[please add pdf to the submitted data and metadata]</t>
  </si>
  <si>
    <t>sample position on tree (only for stem)</t>
  </si>
  <si>
    <t>Sample position on tree (only for stem)</t>
  </si>
  <si>
    <t>Sample Information</t>
  </si>
  <si>
    <t>Distance from tip (only for branches)</t>
  </si>
  <si>
    <t>-&gt;  with clear interpretable columnnames</t>
  </si>
  <si>
    <t>CELLS DETAILED  --  S22_L1_10_11-2013</t>
  </si>
  <si>
    <t>CID</t>
  </si>
  <si>
    <t>Year</t>
  </si>
  <si>
    <t>RadDist</t>
  </si>
  <si>
    <t>Angle</t>
  </si>
  <si>
    <t>Xcal</t>
  </si>
  <si>
    <t>Ycal</t>
  </si>
  <si>
    <t>Xpix</t>
  </si>
  <si>
    <t>Ypix</t>
  </si>
  <si>
    <t>RadDistR</t>
  </si>
  <si>
    <t>RRadDistR</t>
  </si>
  <si>
    <t>NbrNo</t>
  </si>
  <si>
    <t>NbrID</t>
  </si>
  <si>
    <t>NbrDst</t>
  </si>
  <si>
    <t>Asp</t>
  </si>
  <si>
    <t>Rd</t>
  </si>
  <si>
    <t>Kh</t>
  </si>
  <si>
    <t>AOI</t>
  </si>
  <si>
    <t>CWTpi</t>
  </si>
  <si>
    <t>CWTba</t>
  </si>
  <si>
    <t>CWTle</t>
  </si>
  <si>
    <t>CWTri</t>
  </si>
  <si>
    <t>CWTtan</t>
  </si>
  <si>
    <t>CWTrad</t>
  </si>
  <si>
    <t>CWTall</t>
  </si>
  <si>
    <t>rTSR</t>
  </si>
  <si>
    <t>cTSR</t>
  </si>
  <si>
    <t>******* LEGEND (in order of appearence) *********************************************************************************************************</t>
  </si>
  <si>
    <t>CID   -   Cell ID as displayed by IPP</t>
  </si>
  <si>
    <t>Year   -   Ring Affiliation (calendar year of cell formation)</t>
  </si>
  <si>
    <t>CA   -   Cell size [microns2]</t>
  </si>
  <si>
    <t>RadDist   -   Radial distance from origin [microns]</t>
  </si>
  <si>
    <t>Angle   -   Anglular position with respect to 12 o'clock [°]</t>
  </si>
  <si>
    <t>Xcal   -   X-value of cell center in calibrated coordinate system [microns]</t>
  </si>
  <si>
    <t>Ycal   -   Y-value of cell center in calibrated coordinate system [microns]</t>
  </si>
  <si>
    <t>Xpix   -   X-value of cell center in image coordinate system [pixels]</t>
  </si>
  <si>
    <t>Ypix   -   Y-value of cell center in image coordinate system [pixels]</t>
  </si>
  <si>
    <t>RadDistR   - Radial distance of cell center from inner ring boundary [microns]</t>
  </si>
  <si>
    <t>RRadDistR   -   Relative radial position of cell center within annual ring [%]. 0.00 - at proximal boundary; 99.99 - at distal boundary</t>
  </si>
  <si>
    <t>NbrNo   -   Number of cells in group the target cell is part of</t>
  </si>
  <si>
    <t>NbrID   -   ID of all cells belonging to the same group as target cell (remains blank of target cell is solitary)</t>
  </si>
  <si>
    <t>NbrDst   -   Euclidean distance between cell lumina outlines of all cells belonging to the same group as target cell (remains blank of target cell is solitary); assuming that major cell axis are facing each other in a straight line</t>
  </si>
  <si>
    <t>Asp   -   Aspect of cell: Ratio between major axis and minor axis of ellipse equivalent to object</t>
  </si>
  <si>
    <t>Rd   -   Roundness of cell: (perimeter^2)/(4*pi*area)</t>
  </si>
  <si>
    <t>Kh   -   Potential hydraulic conductivity [kg*MPa-1*s-1] as approximated by Poiseuille's law and adjusted to elliptical tubes 1)</t>
  </si>
  <si>
    <t>CWTpi   -   Mean thickness of inner cell wall (facing towards pith) [microns]; negative value: the value is &gt; than a times the value on the opposit cell size, a being the Quality Control factor; Error code: -999 - wall thickness could not be calculated</t>
  </si>
  <si>
    <t>CWTba   -   Mean thickness of outer cell wall (facing towards bark) [microns]; negative value: the value is &gt; than a times the value on the opposit cell size, a being the Quality Control factor; Error code: -999 - wall thickness could not be calculated</t>
  </si>
  <si>
    <t>CWTle   -   Mean thickness of left cell wall (viewed from pith) [microns]; ATTENTION: often includes artefact from pit-pore associated widening! negative value: the value is &gt; than a times the value on the opposit cell size, a being the Quality Control factor; Error code: -999 - wall thickness could not be calculated</t>
  </si>
  <si>
    <t>CWTri   -   Mean thickness of right cell wall (viewed from pith) [microns]; ATTENTION: often includes artefact from pit-pore associated widening! negative value: the value is &gt; than a times the value on the opposit cell size, a being the Quality Control factor; Error code: -999 - wall thickness could not be calculated</t>
  </si>
  <si>
    <t>CWTtan   -   Mean thickness of tangential cell walls ([CWTpi+CWTba]/2) [microns]; Error code: -999 - wall thickness could not be calculated</t>
  </si>
  <si>
    <t>CWTrad   -   Mean thickness of radial cell walls ([CWTle+CWTri]/2) [microns]; ATTENTION: often includes artefact from pit-pore associated widening! Error code: -999 - wall thickness could not be calculated</t>
  </si>
  <si>
    <t>CWTall   -   Mean thickness of all cell walls ([CWTrad+CWTtan]/2) [microns]; Error code: -999 - wall thickness could not be calculated</t>
  </si>
  <si>
    <t>rTSR   -   radial Thickness to span ratio, Mork's index (see Denne MP. 1989. Definition of latewood according to Mork (1928&lt;9. IAWA Bulletin 10(1): 59-62): ratio between 4x single cell wall thickness (CWTtan) and tracheid diameter in radial direction (pith to bark); Error code: -999 - no value calculated because one of the factors was missing</t>
  </si>
  <si>
    <t>cTSR   -   circular Thickness to span ratio: ratio between 4x single cell wall thickness (CWTall) and tracheid diameter (assuming a circle area-equivalent to the lumen area); Error code: -999 - no value calculated because one of the factors was missing</t>
  </si>
  <si>
    <t>1) FORMULA FOR Kh (from: Nonweiler TRF. 1975. Flow of biological fluids through non-ideal capillaries. In: Zimmermann MH, Milburn JA (eds) Encyclopaedia  of  plant  physiology,  new  series,  vol  1.  Transport  in plants.  I.  Phloem  transport,  Appendix  I.  Springer,  Berlin Heidelberg New York, pp 474–477</t>
  </si>
  <si>
    <t>Kh - Potential hydraulic conductivity = (phi * VA * m) / (nu * k)</t>
  </si>
  <si>
    <t>phi - density of water = 998.2 kg*m-3 at 20°C</t>
  </si>
  <si>
    <t>nu - viscosity of water = 1.002*10-3 Pa*s at 20°C</t>
  </si>
  <si>
    <t>m - mean hydraulic radius = (pi*a*b)/(2pi*sqrt(0.5*(a^2 + b^2)))</t>
  </si>
  <si>
    <t>a - largest radius = sqrt(VA*Aspect/pi)</t>
  </si>
  <si>
    <t>b - smallest radius = a/Aspect</t>
  </si>
  <si>
    <t>k - coefficient depending on the geometry of the cell = 4/(1 + sqrt(1 - e^4))</t>
  </si>
  <si>
    <t>e - eccentricity of the ellipse = sqrt(a^2 - b^2)/a</t>
  </si>
  <si>
    <t>you can also submit a file for each single tree</t>
  </si>
  <si>
    <t xml:space="preserve">   [C: Cell Anatomy - CH: country code - LTAL_S22: short site code- Tree code]</t>
  </si>
  <si>
    <t>Cell#</t>
  </si>
  <si>
    <t>LumenArea</t>
  </si>
  <si>
    <t>LumenLength</t>
  </si>
  <si>
    <t>LumenWidth</t>
  </si>
  <si>
    <t>HorizontalPosition</t>
  </si>
  <si>
    <t>VerticalPosition</t>
  </si>
  <si>
    <t>LeftWallLength</t>
  </si>
  <si>
    <t>RightWallLength</t>
  </si>
  <si>
    <t>CellLength</t>
  </si>
  <si>
    <t>LumenL/W</t>
  </si>
  <si>
    <t>-&gt; File as txt (tab delimited) in long format as in the examples attached for Roxas, WinCell, … in the specific example sheets</t>
  </si>
  <si>
    <t>[Eg. Roxas setting file used]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</si>
</sst>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33CC"/>
      <name val="Calibri"/>
      <family val="2"/>
      <scheme val="minor"/>
    </font>
    <font>
      <b/>
      <sz val="11"/>
      <color rgb="FF0033CC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color rgb="FF0000FF"/>
      <name val="Arial"/>
      <family val="2"/>
    </font>
    <font>
      <sz val="10"/>
      <color theme="1"/>
      <name val="ArialMT"/>
    </font>
    <font>
      <sz val="8"/>
      <color rgb="FF000000"/>
      <name val="Tahoma"/>
      <family val="2"/>
    </font>
    <font>
      <b/>
      <sz val="11"/>
      <color theme="0" tint="-0.499984740745262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rgb="FF7F7F7F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AdvPTimes"/>
    </font>
    <font>
      <b/>
      <sz val="11"/>
      <color rgb="FF0000FF"/>
      <name val="Calibri"/>
      <scheme val="minor"/>
    </font>
    <font>
      <b/>
      <sz val="11"/>
      <name val="Calibri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Times New Roman"/>
    </font>
    <font>
      <b/>
      <sz val="14"/>
      <color theme="1"/>
      <name val="Calibri"/>
      <family val="2"/>
      <scheme val="minor"/>
    </font>
    <font>
      <sz val="16"/>
      <color theme="1"/>
      <name val="Calibri"/>
      <scheme val="minor"/>
    </font>
    <font>
      <b/>
      <sz val="16"/>
      <color rgb="FF0033CC"/>
      <name val="Calibri"/>
      <scheme val="minor"/>
    </font>
    <font>
      <b/>
      <sz val="16"/>
      <color theme="1"/>
      <name val="Calibri"/>
      <scheme val="minor"/>
    </font>
    <font>
      <b/>
      <sz val="18"/>
      <color rgb="FFFF0000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52">
    <xf numFmtId="0" fontId="0" fillId="0" borderId="0"/>
    <xf numFmtId="0" fontId="4" fillId="0" borderId="1" applyNumberFormat="0" applyFill="0" applyAlignment="0" applyProtection="0"/>
    <xf numFmtId="0" fontId="5" fillId="2" borderId="0" applyNumberFormat="0" applyBorder="0" applyAlignment="0" applyProtection="0"/>
    <xf numFmtId="0" fontId="6" fillId="3" borderId="2" applyNumberFormat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01">
    <xf numFmtId="0" fontId="0" fillId="0" borderId="0" xfId="0"/>
    <xf numFmtId="0" fontId="1" fillId="0" borderId="0" xfId="0" applyFont="1"/>
    <xf numFmtId="0" fontId="8" fillId="0" borderId="0" xfId="6" applyAlignment="1" applyProtection="1"/>
    <xf numFmtId="0" fontId="1" fillId="0" borderId="0" xfId="0" applyFont="1" applyFill="1"/>
    <xf numFmtId="0" fontId="13" fillId="0" borderId="0" xfId="0" applyFont="1"/>
    <xf numFmtId="0" fontId="14" fillId="0" borderId="0" xfId="0" applyFont="1"/>
    <xf numFmtId="0" fontId="0" fillId="0" borderId="0" xfId="0" applyFont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quotePrefix="1" applyFont="1"/>
    <xf numFmtId="0" fontId="0" fillId="0" borderId="0" xfId="0" quotePrefix="1" applyFont="1" applyBorder="1"/>
    <xf numFmtId="0" fontId="0" fillId="0" borderId="0" xfId="0" quotePrefix="1" applyFont="1" applyFill="1" applyBorder="1"/>
    <xf numFmtId="0" fontId="16" fillId="0" borderId="0" xfId="0" applyFont="1" applyFill="1" applyAlignment="1" applyProtection="1">
      <alignment horizontal="center"/>
    </xf>
    <xf numFmtId="0" fontId="4" fillId="0" borderId="1" xfId="1" applyProtection="1">
      <protection locked="0"/>
    </xf>
    <xf numFmtId="0" fontId="7" fillId="0" borderId="0" xfId="5" applyProtection="1">
      <protection locked="0"/>
    </xf>
    <xf numFmtId="0" fontId="0" fillId="0" borderId="0" xfId="0" applyProtection="1">
      <protection locked="0"/>
    </xf>
    <xf numFmtId="0" fontId="10" fillId="3" borderId="2" xfId="3" applyFon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1" fillId="0" borderId="0" xfId="0" applyFont="1" applyFill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10" fillId="3" borderId="2" xfId="3" applyFont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Protection="1">
      <protection locked="0"/>
    </xf>
    <xf numFmtId="0" fontId="4" fillId="0" borderId="1" xfId="1" applyProtection="1"/>
    <xf numFmtId="0" fontId="7" fillId="0" borderId="0" xfId="5" applyProtection="1"/>
    <xf numFmtId="0" fontId="1" fillId="0" borderId="0" xfId="0" applyFont="1" applyProtection="1"/>
    <xf numFmtId="0" fontId="0" fillId="0" borderId="0" xfId="0" applyProtection="1"/>
    <xf numFmtId="0" fontId="7" fillId="0" borderId="0" xfId="5" applyAlignment="1" applyProtection="1">
      <alignment horizontal="center"/>
    </xf>
    <xf numFmtId="0" fontId="1" fillId="0" borderId="0" xfId="0" applyFont="1" applyFill="1" applyProtection="1"/>
    <xf numFmtId="0" fontId="3" fillId="0" borderId="0" xfId="0" applyFont="1" applyFill="1" applyProtection="1"/>
    <xf numFmtId="0" fontId="12" fillId="0" borderId="0" xfId="0" applyFont="1" applyProtection="1"/>
    <xf numFmtId="14" fontId="10" fillId="3" borderId="2" xfId="3" applyNumberFormat="1" applyFont="1" applyAlignment="1" applyProtection="1">
      <alignment horizontal="center"/>
    </xf>
    <xf numFmtId="0" fontId="7" fillId="0" borderId="0" xfId="5" applyFill="1" applyAlignment="1" applyProtection="1">
      <alignment horizontal="center"/>
    </xf>
    <xf numFmtId="0" fontId="0" fillId="0" borderId="0" xfId="0" applyBorder="1" applyProtection="1"/>
    <xf numFmtId="0" fontId="2" fillId="0" borderId="0" xfId="0" applyFont="1" applyBorder="1" applyProtection="1"/>
    <xf numFmtId="0" fontId="10" fillId="3" borderId="2" xfId="3" applyFont="1" applyAlignment="1" applyProtection="1">
      <protection locked="0"/>
    </xf>
    <xf numFmtId="0" fontId="10" fillId="3" borderId="2" xfId="3" quotePrefix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0" fillId="3" borderId="11" xfId="3" applyFont="1" applyBorder="1" applyAlignment="1" applyProtection="1">
      <alignment horizontal="center"/>
      <protection locked="0"/>
    </xf>
    <xf numFmtId="0" fontId="6" fillId="4" borderId="7" xfId="3" applyFill="1" applyBorder="1" applyAlignment="1" applyProtection="1">
      <alignment horizontal="center"/>
      <protection locked="0"/>
    </xf>
    <xf numFmtId="0" fontId="10" fillId="3" borderId="12" xfId="3" applyFont="1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6" fillId="4" borderId="9" xfId="3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Border="1" applyProtection="1">
      <protection locked="0"/>
    </xf>
    <xf numFmtId="0" fontId="2" fillId="0" borderId="0" xfId="4" applyFill="1" applyBorder="1" applyProtection="1">
      <protection locked="0"/>
    </xf>
    <xf numFmtId="0" fontId="9" fillId="0" borderId="0" xfId="0" applyFo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4" fillId="0" borderId="3" xfId="1" applyBorder="1" applyProtection="1"/>
    <xf numFmtId="0" fontId="2" fillId="0" borderId="4" xfId="0" applyFont="1" applyBorder="1" applyProtection="1"/>
    <xf numFmtId="0" fontId="2" fillId="0" borderId="10" xfId="0" applyFont="1" applyBorder="1" applyProtection="1"/>
    <xf numFmtId="0" fontId="0" fillId="0" borderId="4" xfId="0" applyBorder="1" applyProtection="1"/>
    <xf numFmtId="0" fontId="0" fillId="0" borderId="5" xfId="0" applyBorder="1" applyProtection="1"/>
    <xf numFmtId="0" fontId="3" fillId="3" borderId="11" xfId="3" applyFont="1" applyBorder="1" applyAlignment="1" applyProtection="1">
      <alignment horizontal="center"/>
    </xf>
    <xf numFmtId="0" fontId="5" fillId="5" borderId="7" xfId="2" applyFill="1" applyBorder="1" applyProtection="1"/>
    <xf numFmtId="0" fontId="5" fillId="2" borderId="7" xfId="2" applyBorder="1" applyProtection="1"/>
    <xf numFmtId="0" fontId="11" fillId="0" borderId="0" xfId="5" applyFont="1" applyFill="1" applyProtection="1"/>
    <xf numFmtId="0" fontId="4" fillId="0" borderId="1" xfId="1" applyFill="1" applyProtection="1"/>
    <xf numFmtId="49" fontId="0" fillId="0" borderId="0" xfId="0" applyNumberFormat="1" applyProtection="1">
      <protection locked="0"/>
    </xf>
    <xf numFmtId="0" fontId="18" fillId="0" borderId="0" xfId="5" applyFont="1" applyAlignment="1" applyProtection="1">
      <alignment horizontal="center"/>
    </xf>
    <xf numFmtId="0" fontId="3" fillId="6" borderId="8" xfId="3" applyFont="1" applyFill="1" applyBorder="1" applyAlignment="1" applyProtection="1">
      <alignment horizontal="center"/>
    </xf>
    <xf numFmtId="164" fontId="10" fillId="6" borderId="8" xfId="3" applyNumberFormat="1" applyFont="1" applyFill="1" applyBorder="1" applyAlignment="1" applyProtection="1">
      <alignment horizontal="center"/>
    </xf>
    <xf numFmtId="0" fontId="1" fillId="0" borderId="0" xfId="0" applyFont="1" applyProtection="1">
      <protection locked="0"/>
    </xf>
    <xf numFmtId="1" fontId="10" fillId="3" borderId="2" xfId="3" applyNumberFormat="1" applyFont="1" applyAlignment="1" applyProtection="1">
      <alignment horizontal="center"/>
      <protection locked="0"/>
    </xf>
    <xf numFmtId="0" fontId="20" fillId="0" borderId="0" xfId="0" applyFont="1"/>
    <xf numFmtId="0" fontId="21" fillId="3" borderId="2" xfId="6" applyFont="1" applyFill="1" applyBorder="1" applyAlignment="1" applyProtection="1">
      <alignment horizontal="center"/>
      <protection locked="0"/>
    </xf>
    <xf numFmtId="0" fontId="22" fillId="0" borderId="0" xfId="0" applyFont="1" applyProtection="1"/>
    <xf numFmtId="0" fontId="23" fillId="0" borderId="0" xfId="0" applyFont="1"/>
    <xf numFmtId="0" fontId="24" fillId="0" borderId="0" xfId="0" applyFont="1"/>
    <xf numFmtId="0" fontId="24" fillId="0" borderId="0" xfId="0" applyFont="1" applyProtection="1">
      <protection locked="0"/>
    </xf>
    <xf numFmtId="49" fontId="24" fillId="0" borderId="0" xfId="0" applyNumberFormat="1" applyFont="1" applyProtection="1">
      <protection locked="0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justify" vertical="center" wrapText="1"/>
    </xf>
    <xf numFmtId="49" fontId="10" fillId="3" borderId="2" xfId="3" applyNumberFormat="1" applyFont="1" applyAlignment="1" applyProtection="1">
      <alignment horizontal="right"/>
      <protection locked="0"/>
    </xf>
    <xf numFmtId="49" fontId="10" fillId="3" borderId="2" xfId="3" applyNumberFormat="1" applyFont="1" applyAlignment="1" applyProtection="1">
      <alignment horizontal="right"/>
    </xf>
    <xf numFmtId="0" fontId="22" fillId="0" borderId="0" xfId="0" applyFont="1" applyFill="1" applyProtection="1"/>
    <xf numFmtId="0" fontId="26" fillId="0" borderId="0" xfId="0" applyFont="1" applyAlignment="1">
      <alignment horizontal="left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7" borderId="0" xfId="0" applyFont="1" applyFill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/>
    <xf numFmtId="0" fontId="27" fillId="0" borderId="0" xfId="0" applyFont="1"/>
    <xf numFmtId="0" fontId="27" fillId="0" borderId="0" xfId="0" applyFont="1" applyFill="1" applyBorder="1"/>
    <xf numFmtId="0" fontId="27" fillId="0" borderId="0" xfId="0" applyFont="1" applyBorder="1"/>
    <xf numFmtId="0" fontId="28" fillId="3" borderId="2" xfId="3" applyFont="1" applyAlignment="1">
      <alignment horizontal="center"/>
    </xf>
    <xf numFmtId="0" fontId="29" fillId="0" borderId="0" xfId="0" quotePrefix="1" applyFont="1"/>
    <xf numFmtId="0" fontId="27" fillId="0" borderId="0" xfId="0" quotePrefix="1" applyFont="1" applyFill="1"/>
    <xf numFmtId="0" fontId="30" fillId="0" borderId="0" xfId="0" applyFont="1"/>
    <xf numFmtId="0" fontId="17" fillId="0" borderId="0" xfId="0" applyFont="1" applyFill="1" applyBorder="1"/>
  </cellXfs>
  <cellStyles count="52">
    <cellStyle name="Explanatory Text" xfId="5" builtinId="53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Heading 2" xfId="1" builtinId="17"/>
    <cellStyle name="Hyperlink" xfId="6" builtinId="8"/>
    <cellStyle name="Input" xfId="3" builtinId="20"/>
    <cellStyle name="Neutral" xfId="2" builtinId="28"/>
    <cellStyle name="Normal" xfId="0" builtinId="0"/>
    <cellStyle name="Warning Text" xfId="4" builtinId="11"/>
  </cellStyles>
  <dxfs count="9">
    <dxf>
      <font>
        <b/>
        <i val="0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6" tint="0.79998168889431442"/>
        </patternFill>
      </fill>
    </dxf>
  </dxfs>
  <tableStyles count="0" defaultTableStyle="TableStyleMedium9" defaultPivotStyle="PivotStyleLight16"/>
  <colors>
    <mruColors>
      <color rgb="FFFFCC99"/>
      <color rgb="FFFFEB9C"/>
      <color rgb="FF0033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trlProps/ctrlProp1.xml><?xml version="1.0" encoding="utf-8"?>
<formControlPr xmlns="http://schemas.microsoft.com/office/spreadsheetml/2009/9/main" objectType="CheckBox" fmlaLink="Checkbox!$D$2" lockText="1" noThreeD="1"/>
</file>

<file path=xl/ctrlProps/ctrlProp10.xml><?xml version="1.0" encoding="utf-8"?>
<formControlPr xmlns="http://schemas.microsoft.com/office/spreadsheetml/2009/9/main" objectType="CheckBox" fmlaLink="Checkbox!$D$12" lockText="1" noThreeD="1"/>
</file>

<file path=xl/ctrlProps/ctrlProp11.xml><?xml version="1.0" encoding="utf-8"?>
<formControlPr xmlns="http://schemas.microsoft.com/office/spreadsheetml/2009/9/main" objectType="CheckBox" fmlaLink="Checkbox!$D$6" lockText="1" noThreeD="1"/>
</file>

<file path=xl/ctrlProps/ctrlProp12.xml><?xml version="1.0" encoding="utf-8"?>
<formControlPr xmlns="http://schemas.microsoft.com/office/spreadsheetml/2009/9/main" objectType="CheckBox" fmlaLink="Checkbox!$D$13" lockText="1" noThreeD="1"/>
</file>

<file path=xl/ctrlProps/ctrlProp13.xml><?xml version="1.0" encoding="utf-8"?>
<formControlPr xmlns="http://schemas.microsoft.com/office/spreadsheetml/2009/9/main" objectType="CheckBox" fmlaLink="Checkbox!$D$14" lockText="1" noThreeD="1"/>
</file>

<file path=xl/ctrlProps/ctrlProp2.xml><?xml version="1.0" encoding="utf-8"?>
<formControlPr xmlns="http://schemas.microsoft.com/office/spreadsheetml/2009/9/main" objectType="CheckBox" fmlaLink="Checkbox!$D$3" lockText="1" noThreeD="1"/>
</file>

<file path=xl/ctrlProps/ctrlProp3.xml><?xml version="1.0" encoding="utf-8"?>
<formControlPr xmlns="http://schemas.microsoft.com/office/spreadsheetml/2009/9/main" objectType="CheckBox" fmlaLink="Checkbox!$D$4" lockText="1" noThreeD="1"/>
</file>

<file path=xl/ctrlProps/ctrlProp4.xml><?xml version="1.0" encoding="utf-8"?>
<formControlPr xmlns="http://schemas.microsoft.com/office/spreadsheetml/2009/9/main" objectType="CheckBox" fmlaLink="Checkbox!$D$5" lockText="1" noThreeD="1"/>
</file>

<file path=xl/ctrlProps/ctrlProp5.xml><?xml version="1.0" encoding="utf-8"?>
<formControlPr xmlns="http://schemas.microsoft.com/office/spreadsheetml/2009/9/main" objectType="CheckBox" fmlaLink="Checkbox!$D$7" lockText="1" noThreeD="1"/>
</file>

<file path=xl/ctrlProps/ctrlProp6.xml><?xml version="1.0" encoding="utf-8"?>
<formControlPr xmlns="http://schemas.microsoft.com/office/spreadsheetml/2009/9/main" objectType="CheckBox" fmlaLink="Checkbox!$D$8" lockText="1" noThreeD="1"/>
</file>

<file path=xl/ctrlProps/ctrlProp7.xml><?xml version="1.0" encoding="utf-8"?>
<formControlPr xmlns="http://schemas.microsoft.com/office/spreadsheetml/2009/9/main" objectType="CheckBox" fmlaLink="Checkbox!$D$9" lockText="1" noThreeD="1"/>
</file>

<file path=xl/ctrlProps/ctrlProp8.xml><?xml version="1.0" encoding="utf-8"?>
<formControlPr xmlns="http://schemas.microsoft.com/office/spreadsheetml/2009/9/main" objectType="CheckBox" fmlaLink="Checkbox!$D$10" lockText="1" noThreeD="1"/>
</file>

<file path=xl/ctrlProps/ctrlProp9.xml><?xml version="1.0" encoding="utf-8"?>
<formControlPr xmlns="http://schemas.microsoft.com/office/spreadsheetml/2009/9/main" objectType="CheckBox" fmlaLink="Checkbox!$D$11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</xdr:colOff>
          <xdr:row>37</xdr:row>
          <xdr:rowOff>12700</xdr:rowOff>
        </xdr:from>
        <xdr:to>
          <xdr:col>1</xdr:col>
          <xdr:colOff>1257300</xdr:colOff>
          <xdr:row>38</xdr:row>
          <xdr:rowOff>25400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Lumen diameter LD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</xdr:colOff>
          <xdr:row>38</xdr:row>
          <xdr:rowOff>0</xdr:rowOff>
        </xdr:from>
        <xdr:to>
          <xdr:col>1</xdr:col>
          <xdr:colOff>1257300</xdr:colOff>
          <xdr:row>39</xdr:row>
          <xdr:rowOff>25400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Cell Wall Thickness CWT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</xdr:colOff>
          <xdr:row>39</xdr:row>
          <xdr:rowOff>0</xdr:rowOff>
        </xdr:from>
        <xdr:to>
          <xdr:col>1</xdr:col>
          <xdr:colOff>1257300</xdr:colOff>
          <xdr:row>40</xdr:row>
          <xdr:rowOff>25400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Cell Lumen Area LUM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</xdr:colOff>
          <xdr:row>40</xdr:row>
          <xdr:rowOff>0</xdr:rowOff>
        </xdr:from>
        <xdr:to>
          <xdr:col>1</xdr:col>
          <xdr:colOff>1257300</xdr:colOff>
          <xdr:row>41</xdr:row>
          <xdr:rowOff>25400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Cell Wall Area CWA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</xdr:colOff>
          <xdr:row>42</xdr:row>
          <xdr:rowOff>0</xdr:rowOff>
        </xdr:from>
        <xdr:to>
          <xdr:col>1</xdr:col>
          <xdr:colOff>1257300</xdr:colOff>
          <xdr:row>43</xdr:row>
          <xdr:rowOff>25400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Tree Ring Width TRW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</xdr:colOff>
          <xdr:row>43</xdr:row>
          <xdr:rowOff>0</xdr:rowOff>
        </xdr:from>
        <xdr:to>
          <xdr:col>1</xdr:col>
          <xdr:colOff>1257300</xdr:colOff>
          <xdr:row>44</xdr:row>
          <xdr:rowOff>25400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Density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</xdr:colOff>
          <xdr:row>44</xdr:row>
          <xdr:rowOff>0</xdr:rowOff>
        </xdr:from>
        <xdr:to>
          <xdr:col>1</xdr:col>
          <xdr:colOff>1257300</xdr:colOff>
          <xdr:row>45</xdr:row>
          <xdr:rowOff>25400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</xdr:colOff>
          <xdr:row>45</xdr:row>
          <xdr:rowOff>0</xdr:rowOff>
        </xdr:from>
        <xdr:to>
          <xdr:col>1</xdr:col>
          <xdr:colOff>1257300</xdr:colOff>
          <xdr:row>46</xdr:row>
          <xdr:rowOff>25400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</xdr:colOff>
          <xdr:row>46</xdr:row>
          <xdr:rowOff>0</xdr:rowOff>
        </xdr:from>
        <xdr:to>
          <xdr:col>1</xdr:col>
          <xdr:colOff>1257300</xdr:colOff>
          <xdr:row>47</xdr:row>
          <xdr:rowOff>25400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</xdr:colOff>
          <xdr:row>47</xdr:row>
          <xdr:rowOff>0</xdr:rowOff>
        </xdr:from>
        <xdr:to>
          <xdr:col>1</xdr:col>
          <xdr:colOff>1257300</xdr:colOff>
          <xdr:row>48</xdr:row>
          <xdr:rowOff>25400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</xdr:colOff>
          <xdr:row>41</xdr:row>
          <xdr:rowOff>0</xdr:rowOff>
        </xdr:from>
        <xdr:to>
          <xdr:col>1</xdr:col>
          <xdr:colOff>1257300</xdr:colOff>
          <xdr:row>42</xdr:row>
          <xdr:rowOff>25400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Cell Diameter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</xdr:colOff>
          <xdr:row>48</xdr:row>
          <xdr:rowOff>0</xdr:rowOff>
        </xdr:from>
        <xdr:to>
          <xdr:col>1</xdr:col>
          <xdr:colOff>584200</xdr:colOff>
          <xdr:row>49</xdr:row>
          <xdr:rowOff>25400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</xdr:colOff>
          <xdr:row>49</xdr:row>
          <xdr:rowOff>0</xdr:rowOff>
        </xdr:from>
        <xdr:to>
          <xdr:col>1</xdr:col>
          <xdr:colOff>584200</xdr:colOff>
          <xdr:row>50</xdr:row>
          <xdr:rowOff>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Other:</a:t>
              </a:r>
            </a:p>
          </xdr:txBody>
        </xdr:sp>
        <xdr:clientData fLocksWithSheet="0"/>
      </xdr:twoCellAnchor>
    </mc:Choice>
    <mc:Fallback/>
  </mc:AlternateContent>
  <xdr:twoCellAnchor>
    <xdr:from>
      <xdr:col>2</xdr:col>
      <xdr:colOff>9524</xdr:colOff>
      <xdr:row>25</xdr:row>
      <xdr:rowOff>0</xdr:rowOff>
    </xdr:from>
    <xdr:to>
      <xdr:col>3</xdr:col>
      <xdr:colOff>9599</xdr:colOff>
      <xdr:row>25</xdr:row>
      <xdr:rowOff>0</xdr:rowOff>
    </xdr:to>
    <xdr:cxnSp macro="">
      <xdr:nvCxnSpPr>
        <xdr:cNvPr id="6" name="Gerade Verbindung 5"/>
        <xdr:cNvCxnSpPr/>
      </xdr:nvCxnSpPr>
      <xdr:spPr>
        <a:xfrm>
          <a:off x="4343399" y="4533900"/>
          <a:ext cx="244800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1943100</xdr:colOff>
      <xdr:row>27</xdr:row>
      <xdr:rowOff>0</xdr:rowOff>
    </xdr:from>
    <xdr:to>
      <xdr:col>3</xdr:col>
      <xdr:colOff>9525</xdr:colOff>
      <xdr:row>29</xdr:row>
      <xdr:rowOff>0</xdr:rowOff>
    </xdr:to>
    <xdr:cxnSp macro="">
      <xdr:nvCxnSpPr>
        <xdr:cNvPr id="8" name="Gerade Verbindung 7"/>
        <xdr:cNvCxnSpPr/>
      </xdr:nvCxnSpPr>
      <xdr:spPr>
        <a:xfrm>
          <a:off x="4324350" y="4953000"/>
          <a:ext cx="2466975" cy="390525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14</xdr:row>
      <xdr:rowOff>171450</xdr:rowOff>
    </xdr:from>
    <xdr:to>
      <xdr:col>9</xdr:col>
      <xdr:colOff>742950</xdr:colOff>
      <xdr:row>27</xdr:row>
      <xdr:rowOff>9525</xdr:rowOff>
    </xdr:to>
    <xdr:pic>
      <xdr:nvPicPr>
        <xdr:cNvPr id="2049" name="Picture 1" descr="http://my.ilstu.edu/~jrcarter/Geo204/Slope/slopeMap-legend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3028950"/>
          <a:ext cx="3629025" cy="23145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1" Type="http://schemas.openxmlformats.org/officeDocument/2006/relationships/ctrlProp" Target="../ctrlProps/ctrlProp9.xml"/><Relationship Id="rId12" Type="http://schemas.openxmlformats.org/officeDocument/2006/relationships/ctrlProp" Target="../ctrlProps/ctrlProp10.xml"/><Relationship Id="rId13" Type="http://schemas.openxmlformats.org/officeDocument/2006/relationships/ctrlProp" Target="../ctrlProps/ctrlProp11.xml"/><Relationship Id="rId14" Type="http://schemas.openxmlformats.org/officeDocument/2006/relationships/ctrlProp" Target="../ctrlProps/ctrlProp12.xml"/><Relationship Id="rId15" Type="http://schemas.openxmlformats.org/officeDocument/2006/relationships/ctrlProp" Target="../ctrlProps/ctrlProp13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6" Type="http://schemas.openxmlformats.org/officeDocument/2006/relationships/ctrlProp" Target="../ctrlProps/ctrlProp4.xml"/><Relationship Id="rId7" Type="http://schemas.openxmlformats.org/officeDocument/2006/relationships/ctrlProp" Target="../ctrlProps/ctrlProp5.xml"/><Relationship Id="rId8" Type="http://schemas.openxmlformats.org/officeDocument/2006/relationships/ctrlProp" Target="../ctrlProps/ctrlProp6.xml"/><Relationship Id="rId9" Type="http://schemas.openxmlformats.org/officeDocument/2006/relationships/ctrlProp" Target="../ctrlProps/ctrlProp7.xml"/><Relationship Id="rId10" Type="http://schemas.openxmlformats.org/officeDocument/2006/relationships/ctrlProp" Target="../ctrlProps/ctrlProp8.xml"/></Relationships>
</file>

<file path=xl/worksheets/_rels/sheet6.xml.rels><?xml version="1.0" encoding="UTF-8" standalone="yes"?>
<Relationships xmlns="http://schemas.openxmlformats.org/package/2006/relationships"><Relationship Id="rId106" Type="http://schemas.openxmlformats.org/officeDocument/2006/relationships/hyperlink" Target="http://www.theodora.com/wfbcurrent/indonesia/index.html" TargetMode="External"/><Relationship Id="rId107" Type="http://schemas.openxmlformats.org/officeDocument/2006/relationships/hyperlink" Target="http://www.theodora.com/wfbcurrent/iran/index.html" TargetMode="External"/><Relationship Id="rId108" Type="http://schemas.openxmlformats.org/officeDocument/2006/relationships/hyperlink" Target="http://www.theodora.com/wfbcurrent/iraq/index.html" TargetMode="External"/><Relationship Id="rId109" Type="http://schemas.openxmlformats.org/officeDocument/2006/relationships/hyperlink" Target="http://www.theodora.com/wfbcurrent/ireland/index.html" TargetMode="External"/><Relationship Id="rId70" Type="http://schemas.openxmlformats.org/officeDocument/2006/relationships/hyperlink" Target="http://www.theodora.com/wfbcurrent/estonia/index.html" TargetMode="External"/><Relationship Id="rId71" Type="http://schemas.openxmlformats.org/officeDocument/2006/relationships/hyperlink" Target="http://www.theodora.com/wfbcurrent/ethiopia/index.html" TargetMode="External"/><Relationship Id="rId72" Type="http://schemas.openxmlformats.org/officeDocument/2006/relationships/hyperlink" Target="http://www.theodora.com/wfbcurrent/european_union/index.html" TargetMode="External"/><Relationship Id="rId73" Type="http://schemas.openxmlformats.org/officeDocument/2006/relationships/hyperlink" Target="http://www.theodora.com/wfbcurrent/falkland_islands_/index.html" TargetMode="External"/><Relationship Id="rId74" Type="http://schemas.openxmlformats.org/officeDocument/2006/relationships/hyperlink" Target="http://www.theodora.com/wfbcurrent/faroe_islands/index.html" TargetMode="External"/><Relationship Id="rId75" Type="http://schemas.openxmlformats.org/officeDocument/2006/relationships/hyperlink" Target="http://www.theodora.com/wfbcurrent/fiji/index.html" TargetMode="External"/><Relationship Id="rId76" Type="http://schemas.openxmlformats.org/officeDocument/2006/relationships/hyperlink" Target="http://www.theodora.com/wfbcurrent/finland/index.html" TargetMode="External"/><Relationship Id="rId77" Type="http://schemas.openxmlformats.org/officeDocument/2006/relationships/hyperlink" Target="http://www.theodora.com/wfbcurrent/france/index.html" TargetMode="External"/><Relationship Id="rId78" Type="http://schemas.openxmlformats.org/officeDocument/2006/relationships/hyperlink" Target="http://www.theodora.com/wfbcurrent/france/index.html" TargetMode="External"/><Relationship Id="rId79" Type="http://schemas.openxmlformats.org/officeDocument/2006/relationships/hyperlink" Target="http://www.theodora.com/wfbcurrent/french_guiana/index.html" TargetMode="External"/><Relationship Id="rId170" Type="http://schemas.openxmlformats.org/officeDocument/2006/relationships/hyperlink" Target="http://www.theodora.com/wfbcurrent/pakistan/index.html" TargetMode="External"/><Relationship Id="rId171" Type="http://schemas.openxmlformats.org/officeDocument/2006/relationships/hyperlink" Target="http://www.theodora.com/wfbcurrent/palau/index.html" TargetMode="External"/><Relationship Id="rId172" Type="http://schemas.openxmlformats.org/officeDocument/2006/relationships/hyperlink" Target="http://www.theodora.com/wfbcurrent/west_bank/index.html" TargetMode="External"/><Relationship Id="rId173" Type="http://schemas.openxmlformats.org/officeDocument/2006/relationships/hyperlink" Target="http://www.theodora.com/wfbcurrent/panama/index.html" TargetMode="External"/><Relationship Id="rId174" Type="http://schemas.openxmlformats.org/officeDocument/2006/relationships/hyperlink" Target="http://www.theodora.com/wfbcurrent/papua_new_guinea/index.html" TargetMode="External"/><Relationship Id="rId175" Type="http://schemas.openxmlformats.org/officeDocument/2006/relationships/hyperlink" Target="http://www.theodora.com/wfbcurrent/paraguay/index.html" TargetMode="External"/><Relationship Id="rId176" Type="http://schemas.openxmlformats.org/officeDocument/2006/relationships/hyperlink" Target="http://www.theodora.com/wfbcurrent/peru/index.html" TargetMode="External"/><Relationship Id="rId177" Type="http://schemas.openxmlformats.org/officeDocument/2006/relationships/hyperlink" Target="http://www.theodora.com/wfbcurrent/philippines/index.html" TargetMode="External"/><Relationship Id="rId178" Type="http://schemas.openxmlformats.org/officeDocument/2006/relationships/hyperlink" Target="http://www.theodora.com/wfbcurrent/pitcairn_islands/index.html" TargetMode="External"/><Relationship Id="rId179" Type="http://schemas.openxmlformats.org/officeDocument/2006/relationships/hyperlink" Target="http://www.theodora.com/wfbcurrent/poland/index.html" TargetMode="External"/><Relationship Id="rId10" Type="http://schemas.openxmlformats.org/officeDocument/2006/relationships/hyperlink" Target="http://www.theodora.com/wfbcurrent/antigua_and_barbuda" TargetMode="External"/><Relationship Id="rId11" Type="http://schemas.openxmlformats.org/officeDocument/2006/relationships/hyperlink" Target="http://www.theodora.com/wfbcurrent/argentina" TargetMode="External"/><Relationship Id="rId12" Type="http://schemas.openxmlformats.org/officeDocument/2006/relationships/hyperlink" Target="http://www.theodora.com/wfbcurrent/armenia" TargetMode="External"/><Relationship Id="rId13" Type="http://schemas.openxmlformats.org/officeDocument/2006/relationships/hyperlink" Target="http://www.theodora.com/wfbcurrent/aruba" TargetMode="External"/><Relationship Id="rId14" Type="http://schemas.openxmlformats.org/officeDocument/2006/relationships/hyperlink" Target="http://www.theodora.com/wfbcurrent/saint_helena/index.html" TargetMode="External"/><Relationship Id="rId15" Type="http://schemas.openxmlformats.org/officeDocument/2006/relationships/hyperlink" Target="http://www.theodora.com/wfbcurrent/australia" TargetMode="External"/><Relationship Id="rId16" Type="http://schemas.openxmlformats.org/officeDocument/2006/relationships/hyperlink" Target="http://www.theodora.com/wfbcurrent/austria" TargetMode="External"/><Relationship Id="rId17" Type="http://schemas.openxmlformats.org/officeDocument/2006/relationships/hyperlink" Target="http://www.theodora.com/wfbcurrent/azerbaijan" TargetMode="External"/><Relationship Id="rId18" Type="http://schemas.openxmlformats.org/officeDocument/2006/relationships/hyperlink" Target="http://www.theodora.com/wfbcurrent/bahamas_the/index.html" TargetMode="External"/><Relationship Id="rId19" Type="http://schemas.openxmlformats.org/officeDocument/2006/relationships/hyperlink" Target="http://www.theodora.com/wfbcurrent/bahrain" TargetMode="External"/><Relationship Id="rId110" Type="http://schemas.openxmlformats.org/officeDocument/2006/relationships/hyperlink" Target="http://www.theodora.com/wfbcurrent/israel/index.html" TargetMode="External"/><Relationship Id="rId111" Type="http://schemas.openxmlformats.org/officeDocument/2006/relationships/hyperlink" Target="http://www.theodora.com/wfbcurrent/united_kingdom/index.html" TargetMode="External"/><Relationship Id="rId112" Type="http://schemas.openxmlformats.org/officeDocument/2006/relationships/hyperlink" Target="http://www.theodora.com/wfbcurrent/italy/index.html" TargetMode="External"/><Relationship Id="rId113" Type="http://schemas.openxmlformats.org/officeDocument/2006/relationships/hyperlink" Target="http://www.theodora.com/wfbcurrent/united_kingdom/index.html" TargetMode="External"/><Relationship Id="rId114" Type="http://schemas.openxmlformats.org/officeDocument/2006/relationships/hyperlink" Target="http://www.theodora.com/wfbcurrent/jamaica/index.html" TargetMode="External"/><Relationship Id="rId115" Type="http://schemas.openxmlformats.org/officeDocument/2006/relationships/hyperlink" Target="http://www.theodora.com/wfbcurrent/japan/index.html" TargetMode="External"/><Relationship Id="rId116" Type="http://schemas.openxmlformats.org/officeDocument/2006/relationships/hyperlink" Target="http://www.theodora.com/wfbcurrent/jordan/index.html" TargetMode="External"/><Relationship Id="rId117" Type="http://schemas.openxmlformats.org/officeDocument/2006/relationships/hyperlink" Target="http://www.theodora.com/wfbcurrent/kazakhstan/index.html" TargetMode="External"/><Relationship Id="rId118" Type="http://schemas.openxmlformats.org/officeDocument/2006/relationships/hyperlink" Target="http://www.theodora.com/wfbcurrent/kenya/index.html" TargetMode="External"/><Relationship Id="rId119" Type="http://schemas.openxmlformats.org/officeDocument/2006/relationships/hyperlink" Target="http://www.theodora.com/wfbcurrent/kiribati/index.html" TargetMode="External"/><Relationship Id="rId200" Type="http://schemas.openxmlformats.org/officeDocument/2006/relationships/hyperlink" Target="http://www.theodora.com/wfbcurrent/seychelles/index.html" TargetMode="External"/><Relationship Id="rId201" Type="http://schemas.openxmlformats.org/officeDocument/2006/relationships/hyperlink" Target="http://www.theodora.com/wfbcurrent/sierra_leone/index.html" TargetMode="External"/><Relationship Id="rId202" Type="http://schemas.openxmlformats.org/officeDocument/2006/relationships/hyperlink" Target="http://www.theodora.com/wfbcurrent/singapore/index.html" TargetMode="External"/><Relationship Id="rId203" Type="http://schemas.openxmlformats.org/officeDocument/2006/relationships/hyperlink" Target="http://www.theodora.com/wfbcurrent/slovenia/index.html" TargetMode="External"/><Relationship Id="rId204" Type="http://schemas.openxmlformats.org/officeDocument/2006/relationships/hyperlink" Target="http://www.theodora.com/wfbcurrent/slovakia/index.html" TargetMode="External"/><Relationship Id="rId205" Type="http://schemas.openxmlformats.org/officeDocument/2006/relationships/hyperlink" Target="http://www.theodora.com/wfbcurrent/solomon_islands/index.html" TargetMode="External"/><Relationship Id="rId206" Type="http://schemas.openxmlformats.org/officeDocument/2006/relationships/hyperlink" Target="http://www.theodora.com/wfbcurrent/somalia/index.html" TargetMode="External"/><Relationship Id="rId207" Type="http://schemas.openxmlformats.org/officeDocument/2006/relationships/hyperlink" Target="http://www.theodora.com/wfbcurrent/south_africa/index.html" TargetMode="External"/><Relationship Id="rId208" Type="http://schemas.openxmlformats.org/officeDocument/2006/relationships/hyperlink" Target="http://www.theodora.com/wfbcurrent/sudan/index.html" TargetMode="External"/><Relationship Id="rId209" Type="http://schemas.openxmlformats.org/officeDocument/2006/relationships/hyperlink" Target="http://www.theodora.com/wfbcurrent/spain/index.html" TargetMode="External"/><Relationship Id="rId1" Type="http://schemas.openxmlformats.org/officeDocument/2006/relationships/hyperlink" Target="http://www.theodora.com/wfbcurrent/afghanistan" TargetMode="External"/><Relationship Id="rId2" Type="http://schemas.openxmlformats.org/officeDocument/2006/relationships/hyperlink" Target="http://www.theodora.com/wfbcurrent/finland/index.html" TargetMode="External"/><Relationship Id="rId3" Type="http://schemas.openxmlformats.org/officeDocument/2006/relationships/hyperlink" Target="http://www.theodora.com/wfbcurrent/albania" TargetMode="External"/><Relationship Id="rId4" Type="http://schemas.openxmlformats.org/officeDocument/2006/relationships/hyperlink" Target="http://www.theodora.com/wfbcurrent/algeria" TargetMode="External"/><Relationship Id="rId5" Type="http://schemas.openxmlformats.org/officeDocument/2006/relationships/hyperlink" Target="http://www.theodora.com/wfbcurrent/american_samoa" TargetMode="External"/><Relationship Id="rId6" Type="http://schemas.openxmlformats.org/officeDocument/2006/relationships/hyperlink" Target="http://www.theodora.com/wfbcurrent/andorra" TargetMode="External"/><Relationship Id="rId7" Type="http://schemas.openxmlformats.org/officeDocument/2006/relationships/hyperlink" Target="http://www.theodora.com/wfbcurrent/angola" TargetMode="External"/><Relationship Id="rId8" Type="http://schemas.openxmlformats.org/officeDocument/2006/relationships/hyperlink" Target="http://www.theodora.com/wfbcurrent/anguilla" TargetMode="External"/><Relationship Id="rId9" Type="http://schemas.openxmlformats.org/officeDocument/2006/relationships/hyperlink" Target="http://www.theodora.com/wfbcurrent/antarctica" TargetMode="External"/><Relationship Id="rId80" Type="http://schemas.openxmlformats.org/officeDocument/2006/relationships/hyperlink" Target="http://www.theodora.com/wfbcurrent/french_polynesia/index.html" TargetMode="External"/><Relationship Id="rId81" Type="http://schemas.openxmlformats.org/officeDocument/2006/relationships/hyperlink" Target="http://www.theodora.com/wfbcurrent/french_southern_and_antarctic_lands/index.html" TargetMode="External"/><Relationship Id="rId82" Type="http://schemas.openxmlformats.org/officeDocument/2006/relationships/hyperlink" Target="http://www.theodora.com/wfbcurrent/macedonia_the_former_yugoslav_republic_of/index.html" TargetMode="External"/><Relationship Id="rId83" Type="http://schemas.openxmlformats.org/officeDocument/2006/relationships/hyperlink" Target="http://www.theodora.com/wfbcurrent/gabon/index.html" TargetMode="External"/><Relationship Id="rId84" Type="http://schemas.openxmlformats.org/officeDocument/2006/relationships/hyperlink" Target="http://www.theodora.com/wfbcurrent/gambia_the/index.html" TargetMode="External"/><Relationship Id="rId85" Type="http://schemas.openxmlformats.org/officeDocument/2006/relationships/hyperlink" Target="http://www.theodora.com/wfbcurrent/georgia/index.html" TargetMode="External"/><Relationship Id="rId86" Type="http://schemas.openxmlformats.org/officeDocument/2006/relationships/hyperlink" Target="http://www.theodora.com/wfbcurrent/germany/index.html" TargetMode="External"/><Relationship Id="rId87" Type="http://schemas.openxmlformats.org/officeDocument/2006/relationships/hyperlink" Target="http://www.theodora.com/wfbcurrent/ghana/index.html" TargetMode="External"/><Relationship Id="rId88" Type="http://schemas.openxmlformats.org/officeDocument/2006/relationships/hyperlink" Target="http://www.theodora.com/wfbcurrent/gibraltar/index.html" TargetMode="External"/><Relationship Id="rId89" Type="http://schemas.openxmlformats.org/officeDocument/2006/relationships/hyperlink" Target="http://www.theodora.com/wfbcurrent/united_kingdom/index.html" TargetMode="External"/><Relationship Id="rId180" Type="http://schemas.openxmlformats.org/officeDocument/2006/relationships/hyperlink" Target="http://www.theodora.com/wfbcurrent/portugal/index.html" TargetMode="External"/><Relationship Id="rId181" Type="http://schemas.openxmlformats.org/officeDocument/2006/relationships/hyperlink" Target="http://www.theodora.com/wfbcurrent/puerto_rico/index.html" TargetMode="External"/><Relationship Id="rId182" Type="http://schemas.openxmlformats.org/officeDocument/2006/relationships/hyperlink" Target="http://www.theodora.com/wfbcurrent/qatar/index.html" TargetMode="External"/><Relationship Id="rId183" Type="http://schemas.openxmlformats.org/officeDocument/2006/relationships/hyperlink" Target="http://www.theodora.com/wfbcurrent/reunion/index.html" TargetMode="External"/><Relationship Id="rId184" Type="http://schemas.openxmlformats.org/officeDocument/2006/relationships/hyperlink" Target="http://www.theodora.com/wfbcurrent/romania/index.html" TargetMode="External"/><Relationship Id="rId185" Type="http://schemas.openxmlformats.org/officeDocument/2006/relationships/hyperlink" Target="http://www.theodora.com/wfbcurrent/russia/index.html" TargetMode="External"/><Relationship Id="rId186" Type="http://schemas.openxmlformats.org/officeDocument/2006/relationships/hyperlink" Target="http://www.theodora.com/wfbcurrent/rwanda/index.html" TargetMode="External"/><Relationship Id="rId187" Type="http://schemas.openxmlformats.org/officeDocument/2006/relationships/hyperlink" Target="http://www.theodora.com/wfbcurrent/south_georgia_and_the_south_sandwich_islands/index.html" TargetMode="External"/><Relationship Id="rId188" Type="http://schemas.openxmlformats.org/officeDocument/2006/relationships/hyperlink" Target="http://www.theodora.com/wfbcurrent/saint_helena/index.html" TargetMode="External"/><Relationship Id="rId189" Type="http://schemas.openxmlformats.org/officeDocument/2006/relationships/hyperlink" Target="http://www.theodora.com/wfbcurrent/saint_kitts_and_nevis/index.html" TargetMode="External"/><Relationship Id="rId20" Type="http://schemas.openxmlformats.org/officeDocument/2006/relationships/hyperlink" Target="http://www.theodora.com/wfbcurrent/barbados/index.html" TargetMode="External"/><Relationship Id="rId21" Type="http://schemas.openxmlformats.org/officeDocument/2006/relationships/hyperlink" Target="http://www.theodora.com/wfbcurrent/bangladesh/index.html" TargetMode="External"/><Relationship Id="rId22" Type="http://schemas.openxmlformats.org/officeDocument/2006/relationships/hyperlink" Target="http://www.theodora.com/wfbcurrent/belarus/index.html" TargetMode="External"/><Relationship Id="rId23" Type="http://schemas.openxmlformats.org/officeDocument/2006/relationships/hyperlink" Target="http://www.theodora.com/wfbcurrent/belgium/index.html" TargetMode="External"/><Relationship Id="rId24" Type="http://schemas.openxmlformats.org/officeDocument/2006/relationships/hyperlink" Target="http://www.theodora.com/wfbcurrent/belize/index.html" TargetMode="External"/><Relationship Id="rId25" Type="http://schemas.openxmlformats.org/officeDocument/2006/relationships/hyperlink" Target="http://www.theodora.com/wfbcurrent/benin/index.html" TargetMode="External"/><Relationship Id="rId26" Type="http://schemas.openxmlformats.org/officeDocument/2006/relationships/hyperlink" Target="http://www.theodora.com/wfbcurrent/bermuda/index.html" TargetMode="External"/><Relationship Id="rId27" Type="http://schemas.openxmlformats.org/officeDocument/2006/relationships/hyperlink" Target="http://www.theodora.com/wfbcurrent/bhutan/index.html" TargetMode="External"/><Relationship Id="rId28" Type="http://schemas.openxmlformats.org/officeDocument/2006/relationships/hyperlink" Target="http://www.theodora.com/wfbcurrent/botswana/index.html" TargetMode="External"/><Relationship Id="rId29" Type="http://schemas.openxmlformats.org/officeDocument/2006/relationships/hyperlink" Target="http://www.theodora.com/wfbcurrent/bolivia/index.html" TargetMode="External"/><Relationship Id="rId120" Type="http://schemas.openxmlformats.org/officeDocument/2006/relationships/hyperlink" Target="http://www.theodora.com/wfbcurrent/korea_north/index.html" TargetMode="External"/><Relationship Id="rId121" Type="http://schemas.openxmlformats.org/officeDocument/2006/relationships/hyperlink" Target="http://www.theodora.com/wfbcurrent/korea_south/index.html" TargetMode="External"/><Relationship Id="rId122" Type="http://schemas.openxmlformats.org/officeDocument/2006/relationships/hyperlink" Target="http://www.theodora.com/wfbcurrent/kyrgyzstan/index.html" TargetMode="External"/><Relationship Id="rId123" Type="http://schemas.openxmlformats.org/officeDocument/2006/relationships/hyperlink" Target="http://www.theodora.com/wfbcurrent/laos/index.html" TargetMode="External"/><Relationship Id="rId124" Type="http://schemas.openxmlformats.org/officeDocument/2006/relationships/hyperlink" Target="http://www.theodora.com/wfbcurrent/latvia/index.html" TargetMode="External"/><Relationship Id="rId125" Type="http://schemas.openxmlformats.org/officeDocument/2006/relationships/hyperlink" Target="http://www.theodora.com/wfbcurrent/lebanon/index.html" TargetMode="External"/><Relationship Id="rId126" Type="http://schemas.openxmlformats.org/officeDocument/2006/relationships/hyperlink" Target="http://www.theodora.com/wfbcurrent/liechtenstein/index.html" TargetMode="External"/><Relationship Id="rId127" Type="http://schemas.openxmlformats.org/officeDocument/2006/relationships/hyperlink" Target="http://www.theodora.com/wfbcurrent/liberia/index.html" TargetMode="External"/><Relationship Id="rId128" Type="http://schemas.openxmlformats.org/officeDocument/2006/relationships/hyperlink" Target="http://www.theodora.com/wfbcurrent/libya/index.html" TargetMode="External"/><Relationship Id="rId129" Type="http://schemas.openxmlformats.org/officeDocument/2006/relationships/hyperlink" Target="http://www.theodora.com/wfbcurrent/lesotho/index.html" TargetMode="External"/><Relationship Id="rId210" Type="http://schemas.openxmlformats.org/officeDocument/2006/relationships/hyperlink" Target="http://www.theodora.com/wfbcurrent/sri_lanka/index.html" TargetMode="External"/><Relationship Id="rId211" Type="http://schemas.openxmlformats.org/officeDocument/2006/relationships/hyperlink" Target="http://www.theodora.com/wfbcurrent/sudan/index.html" TargetMode="External"/><Relationship Id="rId212" Type="http://schemas.openxmlformats.org/officeDocument/2006/relationships/hyperlink" Target="http://www.theodora.com/wfbcurrent/suriname/index.html" TargetMode="External"/><Relationship Id="rId213" Type="http://schemas.openxmlformats.org/officeDocument/2006/relationships/hyperlink" Target="http://www.theodora.com/wfbcurrent/svalbard/index.html" TargetMode="External"/><Relationship Id="rId214" Type="http://schemas.openxmlformats.org/officeDocument/2006/relationships/hyperlink" Target="http://www.theodora.com/wfbcurrent/swaziland/index.html" TargetMode="External"/><Relationship Id="rId215" Type="http://schemas.openxmlformats.org/officeDocument/2006/relationships/hyperlink" Target="http://www.theodora.com/wfbcurrent/sweden/index.html" TargetMode="External"/><Relationship Id="rId216" Type="http://schemas.openxmlformats.org/officeDocument/2006/relationships/hyperlink" Target="http://www.theodora.com/wfbcurrent/switzerland/index.html" TargetMode="External"/><Relationship Id="rId217" Type="http://schemas.openxmlformats.org/officeDocument/2006/relationships/hyperlink" Target="http://www.theodora.com/wfbcurrent/syria/index.html" TargetMode="External"/><Relationship Id="rId218" Type="http://schemas.openxmlformats.org/officeDocument/2006/relationships/hyperlink" Target="http://www.theodora.com/wfbcurrent/taiwan/index.html" TargetMode="External"/><Relationship Id="rId219" Type="http://schemas.openxmlformats.org/officeDocument/2006/relationships/hyperlink" Target="http://www.theodora.com/wfbcurrent/tajikistan/index.html" TargetMode="External"/><Relationship Id="rId90" Type="http://schemas.openxmlformats.org/officeDocument/2006/relationships/hyperlink" Target="http://www.theodora.com/wfbcurrent/greece/index.html" TargetMode="External"/><Relationship Id="rId91" Type="http://schemas.openxmlformats.org/officeDocument/2006/relationships/hyperlink" Target="http://www.theodora.com/wfbcurrent/greenland/index.html" TargetMode="External"/><Relationship Id="rId92" Type="http://schemas.openxmlformats.org/officeDocument/2006/relationships/hyperlink" Target="http://www.theodora.com/wfbcurrent/grenada/index.html" TargetMode="External"/><Relationship Id="rId93" Type="http://schemas.openxmlformats.org/officeDocument/2006/relationships/hyperlink" Target="http://www.theodora.com/wfbcurrent/guadeloupe/index.html" TargetMode="External"/><Relationship Id="rId94" Type="http://schemas.openxmlformats.org/officeDocument/2006/relationships/hyperlink" Target="http://www.theodora.com/wfbcurrent/guam/index.html" TargetMode="External"/><Relationship Id="rId95" Type="http://schemas.openxmlformats.org/officeDocument/2006/relationships/hyperlink" Target="http://www.theodora.com/wfbcurrent/guatemala/index.html" TargetMode="External"/><Relationship Id="rId96" Type="http://schemas.openxmlformats.org/officeDocument/2006/relationships/hyperlink" Target="http://www.theodora.com/wfbcurrent/guernsey/index.html" TargetMode="External"/><Relationship Id="rId97" Type="http://schemas.openxmlformats.org/officeDocument/2006/relationships/hyperlink" Target="http://www.theodora.com/wfbcurrent/guinea/index.html" TargetMode="External"/><Relationship Id="rId98" Type="http://schemas.openxmlformats.org/officeDocument/2006/relationships/hyperlink" Target="http://www.theodora.com/wfbcurrent/guyana/index.html" TargetMode="External"/><Relationship Id="rId99" Type="http://schemas.openxmlformats.org/officeDocument/2006/relationships/hyperlink" Target="http://www.theodora.com/wfbcurrent/haiti/index.html" TargetMode="External"/><Relationship Id="rId190" Type="http://schemas.openxmlformats.org/officeDocument/2006/relationships/hyperlink" Target="http://www.theodora.com/wfbcurrent/saint_lucia/index.html" TargetMode="External"/><Relationship Id="rId191" Type="http://schemas.openxmlformats.org/officeDocument/2006/relationships/hyperlink" Target="http://www.theodora.com/wfbcurrent/saint_martin/index.html" TargetMode="External"/><Relationship Id="rId192" Type="http://schemas.openxmlformats.org/officeDocument/2006/relationships/hyperlink" Target="http://www.theodora.com/wfbcurrent/saint_vincent_and_the_grenadines/index.html" TargetMode="External"/><Relationship Id="rId193" Type="http://schemas.openxmlformats.org/officeDocument/2006/relationships/hyperlink" Target="http://www.theodora.com/wfbcurrent/samoa/index.html" TargetMode="External"/><Relationship Id="rId194" Type="http://schemas.openxmlformats.org/officeDocument/2006/relationships/hyperlink" Target="http://www.theodora.com/wfbcurrent/italy/index.html" TargetMode="External"/><Relationship Id="rId195" Type="http://schemas.openxmlformats.org/officeDocument/2006/relationships/hyperlink" Target="http://www.theodora.com/wfbcurrent/sao_tome_and_principe/index.html" TargetMode="External"/><Relationship Id="rId196" Type="http://schemas.openxmlformats.org/officeDocument/2006/relationships/hyperlink" Target="http://www.theodora.com/wfbcurrent/saudi_arabia/index.html" TargetMode="External"/><Relationship Id="rId197" Type="http://schemas.openxmlformats.org/officeDocument/2006/relationships/hyperlink" Target="http://www.theodora.com/wfbcurrent/senegal/index.html" TargetMode="External"/><Relationship Id="rId198" Type="http://schemas.openxmlformats.org/officeDocument/2006/relationships/hyperlink" Target="http://www.theodora.com/wfbcurrent/serbia/index.html" TargetMode="External"/><Relationship Id="rId199" Type="http://schemas.openxmlformats.org/officeDocument/2006/relationships/hyperlink" Target="http://www.theodora.com/wfbcurrent/serbia_and_montenegro/index.html" TargetMode="External"/><Relationship Id="rId30" Type="http://schemas.openxmlformats.org/officeDocument/2006/relationships/hyperlink" Target="http://www.theodora.com/wfbcurrent/bosnia_and_herzegovina/index.html" TargetMode="External"/><Relationship Id="rId31" Type="http://schemas.openxmlformats.org/officeDocument/2006/relationships/hyperlink" Target="http://www.theodora.com/wfbcurrent/bouvet_island/index.html" TargetMode="External"/><Relationship Id="rId32" Type="http://schemas.openxmlformats.org/officeDocument/2006/relationships/hyperlink" Target="http://www.theodora.com/wfbcurrent/brazil/index.html" TargetMode="External"/><Relationship Id="rId33" Type="http://schemas.openxmlformats.org/officeDocument/2006/relationships/hyperlink" Target="http://www.theodora.com/wfbcurrent/brunei/index.html" TargetMode="External"/><Relationship Id="rId34" Type="http://schemas.openxmlformats.org/officeDocument/2006/relationships/hyperlink" Target="http://www.theodora.com/wfbcurrent/bulgaria/index.html" TargetMode="External"/><Relationship Id="rId35" Type="http://schemas.openxmlformats.org/officeDocument/2006/relationships/hyperlink" Target="http://www.theodora.com/wfbcurrent/burkina_faso/index.html" TargetMode="External"/><Relationship Id="rId36" Type="http://schemas.openxmlformats.org/officeDocument/2006/relationships/hyperlink" Target="http://www.theodora.com/wfbcurrent/burundi/index.html" TargetMode="External"/><Relationship Id="rId37" Type="http://schemas.openxmlformats.org/officeDocument/2006/relationships/hyperlink" Target="http://www.theodora.com/wfbcurrent/cambodia/index.html" TargetMode="External"/><Relationship Id="rId38" Type="http://schemas.openxmlformats.org/officeDocument/2006/relationships/hyperlink" Target="http://www.theodora.com/wfbcurrent/cameroon/index.html" TargetMode="External"/><Relationship Id="rId39" Type="http://schemas.openxmlformats.org/officeDocument/2006/relationships/hyperlink" Target="http://www.theodora.com/wfbcurrent/canada/index.html" TargetMode="External"/><Relationship Id="rId130" Type="http://schemas.openxmlformats.org/officeDocument/2006/relationships/hyperlink" Target="http://www.theodora.com/wfbcurrent/lithuania/index.html" TargetMode="External"/><Relationship Id="rId131" Type="http://schemas.openxmlformats.org/officeDocument/2006/relationships/hyperlink" Target="http://www.theodora.com/wfbcurrent/luxembourg/index.html" TargetMode="External"/><Relationship Id="rId132" Type="http://schemas.openxmlformats.org/officeDocument/2006/relationships/hyperlink" Target="http://www.theodora.com/wfbcurrent/macau/index.html" TargetMode="External"/><Relationship Id="rId133" Type="http://schemas.openxmlformats.org/officeDocument/2006/relationships/hyperlink" Target="http://www.theodora.com/wfbcurrent/madagascar/index.html" TargetMode="External"/><Relationship Id="rId220" Type="http://schemas.openxmlformats.org/officeDocument/2006/relationships/hyperlink" Target="http://www.theodora.com/wfbcurrent/tanzania/index.html" TargetMode="External"/><Relationship Id="rId221" Type="http://schemas.openxmlformats.org/officeDocument/2006/relationships/hyperlink" Target="http://www.theodora.com/wfbcurrent/thailand/index.html" TargetMode="External"/><Relationship Id="rId222" Type="http://schemas.openxmlformats.org/officeDocument/2006/relationships/hyperlink" Target="http://www.theodora.com/wfbcurrent/togo/index.html" TargetMode="External"/><Relationship Id="rId223" Type="http://schemas.openxmlformats.org/officeDocument/2006/relationships/hyperlink" Target="http://www.theodora.com/wfbcurrent/tokelau/index.html" TargetMode="External"/><Relationship Id="rId224" Type="http://schemas.openxmlformats.org/officeDocument/2006/relationships/hyperlink" Target="http://www.theodora.com/wfbcurrent/tonga/index.html" TargetMode="External"/><Relationship Id="rId225" Type="http://schemas.openxmlformats.org/officeDocument/2006/relationships/hyperlink" Target="http://www.theodora.com/wfbcurrent/trinidad_and_tobago/index.html" TargetMode="External"/><Relationship Id="rId226" Type="http://schemas.openxmlformats.org/officeDocument/2006/relationships/hyperlink" Target="http://www.theodora.com/wfbcurrent/tunisia/index.html" TargetMode="External"/><Relationship Id="rId227" Type="http://schemas.openxmlformats.org/officeDocument/2006/relationships/hyperlink" Target="http://www.theodora.com/wfbcurrent/turkey/index.html" TargetMode="External"/><Relationship Id="rId228" Type="http://schemas.openxmlformats.org/officeDocument/2006/relationships/hyperlink" Target="http://www.theodora.com/wfbcurrent/turkmenistan/index.html" TargetMode="External"/><Relationship Id="rId229" Type="http://schemas.openxmlformats.org/officeDocument/2006/relationships/hyperlink" Target="http://www.theodora.com/wfbcurrent/turks_and_caicos_islands/index.html" TargetMode="External"/><Relationship Id="rId134" Type="http://schemas.openxmlformats.org/officeDocument/2006/relationships/hyperlink" Target="http://www.theodora.com/wfbcurrent/malawi/index.html" TargetMode="External"/><Relationship Id="rId135" Type="http://schemas.openxmlformats.org/officeDocument/2006/relationships/hyperlink" Target="http://www.theodora.com/wfbcurrent/malaysia/index.html" TargetMode="External"/><Relationship Id="rId136" Type="http://schemas.openxmlformats.org/officeDocument/2006/relationships/hyperlink" Target="http://www.theodora.com/wfbcurrent/maldives/index.html" TargetMode="External"/><Relationship Id="rId137" Type="http://schemas.openxmlformats.org/officeDocument/2006/relationships/hyperlink" Target="http://www.theodora.com/wfbcurrent/mali/index.html" TargetMode="External"/><Relationship Id="rId138" Type="http://schemas.openxmlformats.org/officeDocument/2006/relationships/hyperlink" Target="http://www.theodora.com/wfbcurrent/malta/index.html" TargetMode="External"/><Relationship Id="rId139" Type="http://schemas.openxmlformats.org/officeDocument/2006/relationships/hyperlink" Target="http://www.theodora.com/wfbcurrent/marshall_islands/index.html" TargetMode="External"/><Relationship Id="rId40" Type="http://schemas.openxmlformats.org/officeDocument/2006/relationships/hyperlink" Target="http://www.theodora.com/wfbcurrent/cape_verde/index.html" TargetMode="External"/><Relationship Id="rId41" Type="http://schemas.openxmlformats.org/officeDocument/2006/relationships/hyperlink" Target="http://www.theodora.com/wfbcurrent/cayman_islands/index.html" TargetMode="External"/><Relationship Id="rId42" Type="http://schemas.openxmlformats.org/officeDocument/2006/relationships/hyperlink" Target="http://www.theodora.com/wfbcurrent/central_african_republic/index.html" TargetMode="External"/><Relationship Id="rId43" Type="http://schemas.openxmlformats.org/officeDocument/2006/relationships/hyperlink" Target="http://www.theodora.com/wfbcurrent/chad/index.html" TargetMode="External"/><Relationship Id="rId44" Type="http://schemas.openxmlformats.org/officeDocument/2006/relationships/hyperlink" Target="http://www.theodora.com/wfbcurrent/chile/index.html" TargetMode="External"/><Relationship Id="rId45" Type="http://schemas.openxmlformats.org/officeDocument/2006/relationships/hyperlink" Target="http://www.theodora.com/wfbcurrent/china/index.html" TargetMode="External"/><Relationship Id="rId46" Type="http://schemas.openxmlformats.org/officeDocument/2006/relationships/hyperlink" Target="http://www.theodora.com/wfbcurrent/christmas_island/index.html" TargetMode="External"/><Relationship Id="rId47" Type="http://schemas.openxmlformats.org/officeDocument/2006/relationships/hyperlink" Target="http://www.theodora.com/wfbcurrent/cocos_/index.html" TargetMode="External"/><Relationship Id="rId48" Type="http://schemas.openxmlformats.org/officeDocument/2006/relationships/hyperlink" Target="http://www.theodora.com/wfbcurrent/colombia/index.html" TargetMode="External"/><Relationship Id="rId49" Type="http://schemas.openxmlformats.org/officeDocument/2006/relationships/hyperlink" Target="http://www.theodora.com/wfbcurrent/comoros/index.html" TargetMode="External"/><Relationship Id="rId140" Type="http://schemas.openxmlformats.org/officeDocument/2006/relationships/hyperlink" Target="http://www.theodora.com/wfbcurrent/martinique/index.html" TargetMode="External"/><Relationship Id="rId141" Type="http://schemas.openxmlformats.org/officeDocument/2006/relationships/hyperlink" Target="http://www.theodora.com/wfbcurrent/mauritania/index.html" TargetMode="External"/><Relationship Id="rId142" Type="http://schemas.openxmlformats.org/officeDocument/2006/relationships/hyperlink" Target="http://www.theodora.com/wfbcurrent/mauritius/index.html" TargetMode="External"/><Relationship Id="rId143" Type="http://schemas.openxmlformats.org/officeDocument/2006/relationships/hyperlink" Target="http://www.theodora.com/wfbcurrent/france/index.html" TargetMode="External"/><Relationship Id="rId144" Type="http://schemas.openxmlformats.org/officeDocument/2006/relationships/hyperlink" Target="http://www.theodora.com/wfbcurrent/mexico/index.html" TargetMode="External"/><Relationship Id="rId145" Type="http://schemas.openxmlformats.org/officeDocument/2006/relationships/hyperlink" Target="http://www.theodora.com/wfbcurrent/micronesia_federated_states_of/index.html" TargetMode="External"/><Relationship Id="rId146" Type="http://schemas.openxmlformats.org/officeDocument/2006/relationships/hyperlink" Target="http://www.theodora.com/wfbcurrent/monaco/index.html" TargetMode="External"/><Relationship Id="rId147" Type="http://schemas.openxmlformats.org/officeDocument/2006/relationships/hyperlink" Target="http://www.theodora.com/wfbcurrent/moldova/index.html" TargetMode="External"/><Relationship Id="rId148" Type="http://schemas.openxmlformats.org/officeDocument/2006/relationships/hyperlink" Target="http://www.theodora.com/wfbcurrent/mongolia/index.html" TargetMode="External"/><Relationship Id="rId149" Type="http://schemas.openxmlformats.org/officeDocument/2006/relationships/hyperlink" Target="http://www.theodora.com/wfbcurrent/montenegro/index.html" TargetMode="External"/><Relationship Id="rId230" Type="http://schemas.openxmlformats.org/officeDocument/2006/relationships/hyperlink" Target="http://www.theodora.com/wfbcurrent/tuvalu/index.html" TargetMode="External"/><Relationship Id="rId231" Type="http://schemas.openxmlformats.org/officeDocument/2006/relationships/hyperlink" Target="http://www.theodora.com/wfbcurrent/uganda/index.html" TargetMode="External"/><Relationship Id="rId232" Type="http://schemas.openxmlformats.org/officeDocument/2006/relationships/hyperlink" Target="http://www.theodora.com/wfbcurrent/ukraine/index.html" TargetMode="External"/><Relationship Id="rId233" Type="http://schemas.openxmlformats.org/officeDocument/2006/relationships/hyperlink" Target="http://www.theodora.com/wfbcurrent/united_arab_emirates/index.html" TargetMode="External"/><Relationship Id="rId234" Type="http://schemas.openxmlformats.org/officeDocument/2006/relationships/hyperlink" Target="http://www.theodora.com/wfbcurrent/united_kingdom/index.html" TargetMode="External"/><Relationship Id="rId235" Type="http://schemas.openxmlformats.org/officeDocument/2006/relationships/hyperlink" Target="http://www.theodora.com/wfbcurrent/united_states/index.html" TargetMode="External"/><Relationship Id="rId236" Type="http://schemas.openxmlformats.org/officeDocument/2006/relationships/hyperlink" Target="http://www.theodora.com/wfbcurrent/united_states/index.html" TargetMode="External"/><Relationship Id="rId237" Type="http://schemas.openxmlformats.org/officeDocument/2006/relationships/hyperlink" Target="http://www.theodora.com/wfbcurrent/uruguay/index.html" TargetMode="External"/><Relationship Id="rId238" Type="http://schemas.openxmlformats.org/officeDocument/2006/relationships/hyperlink" Target="http://www.photius.com/countries/soviet_union_former/index.html" TargetMode="External"/><Relationship Id="rId239" Type="http://schemas.openxmlformats.org/officeDocument/2006/relationships/hyperlink" Target="http://www.theodora.com/wfbcurrent/uzbekistan/index.html" TargetMode="External"/><Relationship Id="rId50" Type="http://schemas.openxmlformats.org/officeDocument/2006/relationships/hyperlink" Target="http://www.theodora.com/wfbcurrent/congo_republic_of_the/index.html" TargetMode="External"/><Relationship Id="rId51" Type="http://schemas.openxmlformats.org/officeDocument/2006/relationships/hyperlink" Target="http://www.theodora.com/wfbcurrent/congo_democratic_republic_of_the/index.html" TargetMode="External"/><Relationship Id="rId52" Type="http://schemas.openxmlformats.org/officeDocument/2006/relationships/hyperlink" Target="http://www.theodora.com/wfbcurrent/cook_islands/index.html" TargetMode="External"/><Relationship Id="rId53" Type="http://schemas.openxmlformats.org/officeDocument/2006/relationships/hyperlink" Target="http://www.theodora.com/wfbcurrent/costa_rica/index.html" TargetMode="External"/><Relationship Id="rId54" Type="http://schemas.openxmlformats.org/officeDocument/2006/relationships/hyperlink" Target="http://www.theodora.com/wfbcurrent/cote_divoire/index.html" TargetMode="External"/><Relationship Id="rId55" Type="http://schemas.openxmlformats.org/officeDocument/2006/relationships/hyperlink" Target="http://www.theodora.com/wfbcurrent/croatia/index.html" TargetMode="External"/><Relationship Id="rId56" Type="http://schemas.openxmlformats.org/officeDocument/2006/relationships/hyperlink" Target="http://www.theodora.com/wfbcurrent/cuba/index.html" TargetMode="External"/><Relationship Id="rId57" Type="http://schemas.openxmlformats.org/officeDocument/2006/relationships/hyperlink" Target="http://www.theodora.com/wfbcurrent/cyprus/index.html" TargetMode="External"/><Relationship Id="rId58" Type="http://schemas.openxmlformats.org/officeDocument/2006/relationships/hyperlink" Target="http://www.theodora.com/wfbcurrent/czech_republic/index.html" TargetMode="External"/><Relationship Id="rId59" Type="http://schemas.openxmlformats.org/officeDocument/2006/relationships/hyperlink" Target="http://www.theodora.com/wfbcurrent/czech_republic/index.html" TargetMode="External"/><Relationship Id="rId150" Type="http://schemas.openxmlformats.org/officeDocument/2006/relationships/hyperlink" Target="http://www.theodora.com/wfbcurrent/montserrat/index.html" TargetMode="External"/><Relationship Id="rId151" Type="http://schemas.openxmlformats.org/officeDocument/2006/relationships/hyperlink" Target="http://www.theodora.com/wfbcurrent/morocco/index.html" TargetMode="External"/><Relationship Id="rId152" Type="http://schemas.openxmlformats.org/officeDocument/2006/relationships/hyperlink" Target="http://www.theodora.com/wfbcurrent/mozambique/index.html" TargetMode="External"/><Relationship Id="rId153" Type="http://schemas.openxmlformats.org/officeDocument/2006/relationships/hyperlink" Target="http://www.theodora.com/wfbcurrent/burma/index.html" TargetMode="External"/><Relationship Id="rId154" Type="http://schemas.openxmlformats.org/officeDocument/2006/relationships/hyperlink" Target="http://www.theodora.com/wfbcurrent/namibia/index.html" TargetMode="External"/><Relationship Id="rId155" Type="http://schemas.openxmlformats.org/officeDocument/2006/relationships/hyperlink" Target="http://www.theodora.com/wfbcurrent/nauru/index.html" TargetMode="External"/><Relationship Id="rId156" Type="http://schemas.openxmlformats.org/officeDocument/2006/relationships/hyperlink" Target="http://www.theodora.com/wfbcurrent/nepal/index.html" TargetMode="External"/><Relationship Id="rId157" Type="http://schemas.openxmlformats.org/officeDocument/2006/relationships/hyperlink" Target="http://www.theodora.com/wfbcurrent/netherlands/index.html" TargetMode="External"/><Relationship Id="rId158" Type="http://schemas.openxmlformats.org/officeDocument/2006/relationships/hyperlink" Target="http://www.theodora.com/wfbcurrent/netherlands_antilles/index.html" TargetMode="External"/><Relationship Id="rId159" Type="http://schemas.openxmlformats.org/officeDocument/2006/relationships/hyperlink" Target="http://www.theodora.com/wfbcurrent/kuwait/index.html" TargetMode="External"/><Relationship Id="rId240" Type="http://schemas.openxmlformats.org/officeDocument/2006/relationships/hyperlink" Target="http://www.theodora.com/wfbcurrent/vanuatu/index.html" TargetMode="External"/><Relationship Id="rId241" Type="http://schemas.openxmlformats.org/officeDocument/2006/relationships/hyperlink" Target="http://www.theodora.com/wfbcurrent/holy_see_/index.html" TargetMode="External"/><Relationship Id="rId242" Type="http://schemas.openxmlformats.org/officeDocument/2006/relationships/hyperlink" Target="http://www.theodora.com/wfbcurrent/venezuela/index.html" TargetMode="External"/><Relationship Id="rId243" Type="http://schemas.openxmlformats.org/officeDocument/2006/relationships/hyperlink" Target="http://www.theodora.com/wfbcurrent/vietnam/index.html" TargetMode="External"/><Relationship Id="rId244" Type="http://schemas.openxmlformats.org/officeDocument/2006/relationships/hyperlink" Target="http://www.theodora.com/wfbcurrent/british_virgin_islands/index.html" TargetMode="External"/><Relationship Id="rId245" Type="http://schemas.openxmlformats.org/officeDocument/2006/relationships/hyperlink" Target="http://www.theodora.com/wfbcurrent/virgin_islands/index.html" TargetMode="External"/><Relationship Id="rId246" Type="http://schemas.openxmlformats.org/officeDocument/2006/relationships/hyperlink" Target="http://www.theodora.com/wfbcurrent/wallis_and_futuna/index.html" TargetMode="External"/><Relationship Id="rId247" Type="http://schemas.openxmlformats.org/officeDocument/2006/relationships/hyperlink" Target="http://www.theodora.com/wfbcurrent/western_sahara/index.html" TargetMode="External"/><Relationship Id="rId248" Type="http://schemas.openxmlformats.org/officeDocument/2006/relationships/hyperlink" Target="http://www.theodora.com/wfbcurrent/yemen/index.html" TargetMode="External"/><Relationship Id="rId249" Type="http://schemas.openxmlformats.org/officeDocument/2006/relationships/hyperlink" Target="http://www.theodora.com/wfbcurrent/zambia/index.html" TargetMode="External"/><Relationship Id="rId60" Type="http://schemas.openxmlformats.org/officeDocument/2006/relationships/hyperlink" Target="http://www.theodora.com/wfbcurrent/denmark/index.html" TargetMode="External"/><Relationship Id="rId61" Type="http://schemas.openxmlformats.org/officeDocument/2006/relationships/hyperlink" Target="http://www.theodora.com/wfbcurrent/djibouti/index.html" TargetMode="External"/><Relationship Id="rId62" Type="http://schemas.openxmlformats.org/officeDocument/2006/relationships/hyperlink" Target="http://www.theodora.com/wfbcurrent/dominica/index.html" TargetMode="External"/><Relationship Id="rId63" Type="http://schemas.openxmlformats.org/officeDocument/2006/relationships/hyperlink" Target="http://www.theodora.com/wfbcurrent/dominican_republic/index.html" TargetMode="External"/><Relationship Id="rId64" Type="http://schemas.openxmlformats.org/officeDocument/2006/relationships/hyperlink" Target="http://www.theodora.com/wfbcurrent/east_timor/index.html" TargetMode="External"/><Relationship Id="rId65" Type="http://schemas.openxmlformats.org/officeDocument/2006/relationships/hyperlink" Target="http://www.theodora.com/wfbcurrent/ecuador/index.html" TargetMode="External"/><Relationship Id="rId66" Type="http://schemas.openxmlformats.org/officeDocument/2006/relationships/hyperlink" Target="http://www.theodora.com/wfbcurrent/egypt/index.html" TargetMode="External"/><Relationship Id="rId67" Type="http://schemas.openxmlformats.org/officeDocument/2006/relationships/hyperlink" Target="http://www.theodora.com/wfbcurrent/el_salvador/index.html" TargetMode="External"/><Relationship Id="rId68" Type="http://schemas.openxmlformats.org/officeDocument/2006/relationships/hyperlink" Target="http://www.theodora.com/wfbcurrent/equatorial_guinea/index.html" TargetMode="External"/><Relationship Id="rId69" Type="http://schemas.openxmlformats.org/officeDocument/2006/relationships/hyperlink" Target="http://www.theodora.com/wfbcurrent/eritrea/index.html" TargetMode="External"/><Relationship Id="rId160" Type="http://schemas.openxmlformats.org/officeDocument/2006/relationships/hyperlink" Target="http://www.theodora.com/wfbcurrent/new_caledonia/index.html" TargetMode="External"/><Relationship Id="rId161" Type="http://schemas.openxmlformats.org/officeDocument/2006/relationships/hyperlink" Target="http://www.theodora.com/wfbcurrent/new_zealand/index.html" TargetMode="External"/><Relationship Id="rId162" Type="http://schemas.openxmlformats.org/officeDocument/2006/relationships/hyperlink" Target="http://www.theodora.com/wfbcurrent/nicaragua/index.html" TargetMode="External"/><Relationship Id="rId163" Type="http://schemas.openxmlformats.org/officeDocument/2006/relationships/hyperlink" Target="http://www.theodora.com/wfbcurrent/niger/index.html" TargetMode="External"/><Relationship Id="rId164" Type="http://schemas.openxmlformats.org/officeDocument/2006/relationships/hyperlink" Target="http://www.theodora.com/wfbcurrent/nigeria/index.html" TargetMode="External"/><Relationship Id="rId165" Type="http://schemas.openxmlformats.org/officeDocument/2006/relationships/hyperlink" Target="http://www.theodora.com/wfbcurrent/niue/index.html" TargetMode="External"/><Relationship Id="rId166" Type="http://schemas.openxmlformats.org/officeDocument/2006/relationships/hyperlink" Target="http://www.theodora.com/wfbcurrent/norfolk_island/index.html" TargetMode="External"/><Relationship Id="rId167" Type="http://schemas.openxmlformats.org/officeDocument/2006/relationships/hyperlink" Target="http://www.theodora.com/wfbcurrent/northern_mariana_islands/index.html" TargetMode="External"/><Relationship Id="rId168" Type="http://schemas.openxmlformats.org/officeDocument/2006/relationships/hyperlink" Target="http://www.theodora.com/wfbcurrent/norway/index.html" TargetMode="External"/><Relationship Id="rId169" Type="http://schemas.openxmlformats.org/officeDocument/2006/relationships/hyperlink" Target="http://www.theodora.com/wfbcurrent/oman/index.html" TargetMode="External"/><Relationship Id="rId250" Type="http://schemas.openxmlformats.org/officeDocument/2006/relationships/hyperlink" Target="http://www.theodora.com/wfbcurrent/congo_democratic_republic_of_the/index.html" TargetMode="External"/><Relationship Id="rId251" Type="http://schemas.openxmlformats.org/officeDocument/2006/relationships/hyperlink" Target="http://www.theodora.com/wfbcurrent/zimbabwe/index.html" TargetMode="External"/><Relationship Id="rId252" Type="http://schemas.openxmlformats.org/officeDocument/2006/relationships/drawing" Target="../drawings/drawing2.xml"/><Relationship Id="rId100" Type="http://schemas.openxmlformats.org/officeDocument/2006/relationships/hyperlink" Target="http://www.theodora.com/wfbcurrent/heard_island_and_mcdonald_islands/index.html" TargetMode="External"/><Relationship Id="rId101" Type="http://schemas.openxmlformats.org/officeDocument/2006/relationships/hyperlink" Target="http://www.theodora.com/wfbcurrent/honduras/index.html" TargetMode="External"/><Relationship Id="rId102" Type="http://schemas.openxmlformats.org/officeDocument/2006/relationships/hyperlink" Target="http://www.theodora.com/wfbcurrent/hong_kong/index.html" TargetMode="External"/><Relationship Id="rId103" Type="http://schemas.openxmlformats.org/officeDocument/2006/relationships/hyperlink" Target="http://www.theodora.com/wfbcurrent/hungary/index.html" TargetMode="External"/><Relationship Id="rId104" Type="http://schemas.openxmlformats.org/officeDocument/2006/relationships/hyperlink" Target="http://www.theodora.com/wfbcurrent/iceland/index.html" TargetMode="External"/><Relationship Id="rId105" Type="http://schemas.openxmlformats.org/officeDocument/2006/relationships/hyperlink" Target="http://www.theodora.com/wfbcurrent/india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  <pageSetUpPr fitToPage="1"/>
  </sheetPr>
  <dimension ref="A1:F27"/>
  <sheetViews>
    <sheetView tabSelected="1" workbookViewId="0">
      <selection activeCell="A26" sqref="A26"/>
    </sheetView>
  </sheetViews>
  <sheetFormatPr baseColWidth="10" defaultRowHeight="14" x14ac:dyDescent="0"/>
  <cols>
    <col min="1" max="1" width="142.33203125" style="6" customWidth="1"/>
    <col min="2" max="2" width="19.5" style="6" customWidth="1"/>
    <col min="3" max="4" width="21.83203125" style="6" bestFit="1" customWidth="1"/>
    <col min="5" max="5" width="10.83203125" style="6"/>
    <col min="6" max="6" width="18" style="6" customWidth="1"/>
    <col min="7" max="7" width="10.83203125" style="6"/>
    <col min="8" max="8" width="12.83203125" style="6" customWidth="1"/>
    <col min="9" max="16384" width="10.83203125" style="6"/>
  </cols>
  <sheetData>
    <row r="1" spans="1:6" ht="23">
      <c r="A1" s="99" t="s">
        <v>84</v>
      </c>
    </row>
    <row r="2" spans="1:6" ht="20">
      <c r="A2" s="93" t="s">
        <v>1001</v>
      </c>
      <c r="B2" s="7"/>
      <c r="C2" s="7"/>
      <c r="D2" s="7"/>
      <c r="E2" s="7"/>
    </row>
    <row r="3" spans="1:6" ht="20">
      <c r="A3" s="93" t="s">
        <v>1002</v>
      </c>
      <c r="C3" s="7"/>
      <c r="D3" s="7"/>
      <c r="E3" s="8"/>
    </row>
    <row r="4" spans="1:6" ht="20">
      <c r="A4" s="93" t="s">
        <v>89</v>
      </c>
      <c r="B4" s="7"/>
      <c r="C4" s="7"/>
      <c r="D4" s="7"/>
      <c r="E4" s="7"/>
    </row>
    <row r="5" spans="1:6" ht="20">
      <c r="A5" s="94" t="s">
        <v>91</v>
      </c>
      <c r="B5" s="7"/>
      <c r="C5" s="7"/>
      <c r="D5" s="7"/>
      <c r="E5" s="7"/>
    </row>
    <row r="6" spans="1:6" ht="20">
      <c r="A6" s="94" t="s">
        <v>90</v>
      </c>
      <c r="B6" s="7"/>
      <c r="C6" s="7"/>
      <c r="D6" s="7"/>
      <c r="E6" s="7"/>
    </row>
    <row r="7" spans="1:6" ht="20">
      <c r="A7" s="95"/>
      <c r="B7" s="7"/>
      <c r="C7" s="7"/>
      <c r="D7" s="7"/>
      <c r="E7" s="7"/>
    </row>
    <row r="8" spans="1:6" ht="20">
      <c r="A8" s="96" t="s">
        <v>985</v>
      </c>
    </row>
    <row r="9" spans="1:6" ht="20">
      <c r="A9" s="95"/>
    </row>
    <row r="10" spans="1:6" ht="20">
      <c r="A10" s="97" t="s">
        <v>1006</v>
      </c>
    </row>
    <row r="11" spans="1:6" ht="20">
      <c r="A11" s="93"/>
    </row>
    <row r="12" spans="1:6" ht="20">
      <c r="A12" s="93"/>
    </row>
    <row r="13" spans="1:6" ht="20">
      <c r="A13" s="93"/>
      <c r="D13" s="7"/>
      <c r="E13" s="7"/>
      <c r="F13" s="7"/>
    </row>
    <row r="14" spans="1:6" ht="23">
      <c r="A14" s="99" t="s">
        <v>1003</v>
      </c>
    </row>
    <row r="15" spans="1:6" ht="20">
      <c r="A15" s="93" t="s">
        <v>1004</v>
      </c>
    </row>
    <row r="16" spans="1:6" ht="20">
      <c r="A16" s="93" t="s">
        <v>1005</v>
      </c>
    </row>
    <row r="17" spans="1:1" ht="20">
      <c r="A17" s="93" t="s">
        <v>1131</v>
      </c>
    </row>
    <row r="18" spans="1:1" ht="20">
      <c r="A18" s="93" t="s">
        <v>1132</v>
      </c>
    </row>
    <row r="19" spans="1:1" s="92" customFormat="1" ht="20">
      <c r="A19" s="98" t="s">
        <v>1143</v>
      </c>
    </row>
    <row r="20" spans="1:1" s="92" customFormat="1" ht="20">
      <c r="A20" s="98" t="s">
        <v>1067</v>
      </c>
    </row>
    <row r="22" spans="1:1">
      <c r="A22" s="1"/>
    </row>
    <row r="23" spans="1:1">
      <c r="A23" s="9"/>
    </row>
    <row r="24" spans="1:1">
      <c r="A24" s="10"/>
    </row>
    <row r="25" spans="1:1">
      <c r="A25" s="11"/>
    </row>
    <row r="26" spans="1:1">
      <c r="A26" s="11"/>
    </row>
    <row r="27" spans="1:1">
      <c r="A27" s="11"/>
    </row>
  </sheetData>
  <pageMargins left="0.7" right="0.7" top="0.78740157499999996" bottom="0.78740157499999996" header="0.3" footer="0.3"/>
  <pageSetup paperSize="9" scale="6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 enableFormatConditionsCalculation="0">
    <tabColor rgb="FFFFC000"/>
  </sheetPr>
  <dimension ref="A1:S250"/>
  <sheetViews>
    <sheetView topLeftCell="A13" workbookViewId="0">
      <selection activeCell="B53" sqref="B53:B54"/>
    </sheetView>
  </sheetViews>
  <sheetFormatPr baseColWidth="10" defaultColWidth="9.1640625" defaultRowHeight="14" x14ac:dyDescent="0"/>
  <cols>
    <col min="1" max="1" width="35.6640625" style="15" customWidth="1"/>
    <col min="2" max="2" width="29.33203125" style="15" customWidth="1"/>
    <col min="3" max="3" width="36.6640625" style="15" bestFit="1" customWidth="1"/>
    <col min="4" max="4" width="14.83203125" style="15" customWidth="1"/>
    <col min="5" max="5" width="2.33203125" style="22" customWidth="1"/>
    <col min="6" max="6" width="5.5" style="22" customWidth="1"/>
    <col min="7" max="8" width="8.33203125" style="22" bestFit="1" customWidth="1"/>
    <col min="9" max="10" width="8.1640625" style="22" bestFit="1" customWidth="1"/>
    <col min="11" max="16384" width="9.1640625" style="15"/>
  </cols>
  <sheetData>
    <row r="1" spans="1:12" ht="17" thickBot="1">
      <c r="A1" s="24" t="s">
        <v>9</v>
      </c>
      <c r="C1" s="27"/>
    </row>
    <row r="2" spans="1:12" ht="15" thickTop="1">
      <c r="A2" s="26" t="s">
        <v>104</v>
      </c>
      <c r="B2" s="16" t="s">
        <v>1011</v>
      </c>
      <c r="C2" s="25" t="s">
        <v>16</v>
      </c>
      <c r="L2" s="22"/>
    </row>
    <row r="3" spans="1:12">
      <c r="A3" s="26" t="s">
        <v>10</v>
      </c>
      <c r="B3" s="16" t="s">
        <v>1012</v>
      </c>
      <c r="C3" s="25" t="s">
        <v>16</v>
      </c>
      <c r="L3" s="22"/>
    </row>
    <row r="4" spans="1:12">
      <c r="A4" s="26" t="s">
        <v>11</v>
      </c>
      <c r="B4" s="16" t="s">
        <v>1013</v>
      </c>
      <c r="C4" s="25" t="s">
        <v>16</v>
      </c>
      <c r="L4" s="22"/>
    </row>
    <row r="5" spans="1:12">
      <c r="A5" s="26" t="s">
        <v>74</v>
      </c>
      <c r="B5" s="16" t="s">
        <v>1014</v>
      </c>
      <c r="C5" s="25"/>
      <c r="L5" s="22"/>
    </row>
    <row r="6" spans="1:12">
      <c r="A6" s="26" t="s">
        <v>14</v>
      </c>
      <c r="B6" s="16" t="s">
        <v>1015</v>
      </c>
      <c r="C6" s="25"/>
      <c r="L6" s="22"/>
    </row>
    <row r="7" spans="1:12">
      <c r="A7" s="26" t="s">
        <v>105</v>
      </c>
      <c r="B7" s="16">
        <v>8903</v>
      </c>
      <c r="C7" s="25"/>
      <c r="L7" s="22"/>
    </row>
    <row r="8" spans="1:12">
      <c r="A8" s="26" t="s">
        <v>15</v>
      </c>
      <c r="B8" s="16" t="s">
        <v>1016</v>
      </c>
      <c r="C8" s="25"/>
      <c r="L8" s="22"/>
    </row>
    <row r="9" spans="1:12">
      <c r="A9" s="26" t="s">
        <v>13</v>
      </c>
      <c r="B9" s="16" t="s">
        <v>329</v>
      </c>
      <c r="C9" s="25"/>
      <c r="L9" s="22"/>
    </row>
    <row r="10" spans="1:12">
      <c r="A10" s="26" t="s">
        <v>49</v>
      </c>
      <c r="B10" s="36" t="s">
        <v>1055</v>
      </c>
      <c r="C10" s="25"/>
      <c r="L10" s="22"/>
    </row>
    <row r="11" spans="1:12">
      <c r="A11" s="29" t="s">
        <v>103</v>
      </c>
      <c r="B11" s="37" t="s">
        <v>1017</v>
      </c>
      <c r="C11" s="25"/>
      <c r="L11" s="22"/>
    </row>
    <row r="12" spans="1:12">
      <c r="A12" s="29"/>
      <c r="C12" s="25"/>
      <c r="L12" s="22"/>
    </row>
    <row r="13" spans="1:12" ht="17" thickBot="1">
      <c r="A13" s="61" t="s">
        <v>66</v>
      </c>
      <c r="C13" s="25"/>
      <c r="F13" s="23"/>
      <c r="L13" s="22"/>
    </row>
    <row r="14" spans="1:12" ht="15" thickTop="1">
      <c r="A14" s="29" t="s">
        <v>87</v>
      </c>
      <c r="B14" s="16"/>
      <c r="C14" s="25" t="s">
        <v>19</v>
      </c>
      <c r="L14" s="22"/>
    </row>
    <row r="15" spans="1:12">
      <c r="A15" s="29" t="s">
        <v>17</v>
      </c>
      <c r="B15" s="16"/>
      <c r="C15" s="25" t="s">
        <v>19</v>
      </c>
      <c r="L15" s="22"/>
    </row>
    <row r="16" spans="1:12">
      <c r="A16" s="29" t="s">
        <v>111</v>
      </c>
      <c r="B16" s="16"/>
      <c r="C16" s="25" t="s">
        <v>19</v>
      </c>
      <c r="L16" s="22"/>
    </row>
    <row r="17" spans="1:12">
      <c r="A17" s="29" t="s">
        <v>88</v>
      </c>
      <c r="B17" s="16"/>
      <c r="C17" s="25" t="s">
        <v>20</v>
      </c>
      <c r="L17" s="22"/>
    </row>
    <row r="18" spans="1:12">
      <c r="A18" s="29" t="s">
        <v>18</v>
      </c>
      <c r="B18" s="16"/>
      <c r="C18" s="25" t="s">
        <v>20</v>
      </c>
      <c r="L18" s="22"/>
    </row>
    <row r="19" spans="1:12">
      <c r="A19" s="18" t="s">
        <v>112</v>
      </c>
      <c r="B19" s="16"/>
      <c r="C19" s="14" t="s">
        <v>20</v>
      </c>
      <c r="L19" s="22"/>
    </row>
    <row r="20" spans="1:12">
      <c r="A20" s="17"/>
      <c r="B20" s="38"/>
      <c r="C20" s="14"/>
      <c r="K20" s="22"/>
      <c r="L20" s="22"/>
    </row>
    <row r="21" spans="1:12" ht="17" thickBot="1">
      <c r="A21" s="24" t="s">
        <v>21</v>
      </c>
      <c r="B21" s="38"/>
      <c r="C21" s="25"/>
      <c r="F21" s="39"/>
      <c r="K21" s="22"/>
      <c r="L21" s="22"/>
    </row>
    <row r="22" spans="1:12" ht="17" thickTop="1">
      <c r="A22" s="29" t="s">
        <v>12</v>
      </c>
      <c r="B22" s="16"/>
      <c r="C22" s="25"/>
      <c r="F22" s="39"/>
      <c r="K22" s="22"/>
      <c r="L22" s="22"/>
    </row>
    <row r="23" spans="1:12" ht="16">
      <c r="A23" s="29" t="s">
        <v>993</v>
      </c>
      <c r="B23" s="16"/>
      <c r="C23" s="25" t="s">
        <v>881</v>
      </c>
      <c r="F23" s="39"/>
      <c r="K23" s="22"/>
      <c r="L23" s="22"/>
    </row>
    <row r="24" spans="1:12" ht="16">
      <c r="A24" s="79" t="s">
        <v>994</v>
      </c>
      <c r="B24" s="12" t="str">
        <f>RIGHT($B22,2) &amp; "-" &amp; B23</f>
        <v>-</v>
      </c>
      <c r="C24" s="25" t="s">
        <v>995</v>
      </c>
      <c r="F24" s="39"/>
      <c r="K24" s="22"/>
      <c r="L24" s="22"/>
    </row>
    <row r="25" spans="1:12" ht="15" thickBot="1">
      <c r="A25" s="26" t="s">
        <v>35</v>
      </c>
      <c r="B25" s="16"/>
      <c r="C25" s="25" t="s">
        <v>36</v>
      </c>
      <c r="K25" s="40"/>
      <c r="L25" s="22"/>
    </row>
    <row r="26" spans="1:12" ht="16">
      <c r="A26" s="26" t="s">
        <v>22</v>
      </c>
      <c r="B26" s="16"/>
      <c r="C26" s="25" t="s">
        <v>34</v>
      </c>
      <c r="D26" s="52" t="s">
        <v>40</v>
      </c>
      <c r="E26" s="53"/>
      <c r="F26" s="54"/>
      <c r="G26" s="55"/>
      <c r="H26" s="55"/>
      <c r="I26" s="56"/>
      <c r="K26" s="22"/>
      <c r="L26" s="22"/>
    </row>
    <row r="27" spans="1:12">
      <c r="A27" s="26" t="s">
        <v>23</v>
      </c>
      <c r="B27" s="16"/>
      <c r="C27" s="25" t="s">
        <v>34</v>
      </c>
      <c r="D27" s="57" t="s">
        <v>37</v>
      </c>
      <c r="E27" s="35"/>
      <c r="F27" s="58" t="s">
        <v>37</v>
      </c>
      <c r="G27" s="59" t="s">
        <v>38</v>
      </c>
      <c r="H27" s="59" t="s">
        <v>622</v>
      </c>
      <c r="I27" s="64" t="s">
        <v>39</v>
      </c>
      <c r="K27" s="22"/>
      <c r="L27" s="22"/>
    </row>
    <row r="28" spans="1:12">
      <c r="A28" s="26" t="s">
        <v>6</v>
      </c>
      <c r="B28" s="16"/>
      <c r="C28" s="25"/>
      <c r="D28" s="41"/>
      <c r="E28" s="23"/>
      <c r="F28" s="42"/>
      <c r="G28" s="42"/>
      <c r="H28" s="42"/>
      <c r="I28" s="65">
        <f>F28+G28/60+H28/3600</f>
        <v>0</v>
      </c>
      <c r="K28" s="22"/>
      <c r="L28" s="22"/>
    </row>
    <row r="29" spans="1:12" ht="15" thickBot="1">
      <c r="A29" s="26" t="s">
        <v>0</v>
      </c>
      <c r="B29" s="16"/>
      <c r="C29" s="25" t="s">
        <v>24</v>
      </c>
      <c r="D29" s="43"/>
      <c r="E29" s="44"/>
      <c r="F29" s="45"/>
      <c r="G29" s="45"/>
      <c r="H29" s="45"/>
      <c r="I29" s="65">
        <f>F29+G29/60+H29/3600</f>
        <v>0</v>
      </c>
      <c r="K29" s="22"/>
      <c r="L29" s="22"/>
    </row>
    <row r="30" spans="1:12">
      <c r="A30" s="26" t="s">
        <v>5</v>
      </c>
      <c r="B30" s="16"/>
      <c r="C30" s="25" t="s">
        <v>25</v>
      </c>
      <c r="K30" s="46"/>
      <c r="L30" s="22"/>
    </row>
    <row r="31" spans="1:12">
      <c r="A31" s="29" t="s">
        <v>618</v>
      </c>
      <c r="B31" s="16"/>
      <c r="C31" s="25" t="s">
        <v>59</v>
      </c>
      <c r="K31" s="46"/>
      <c r="L31" s="22"/>
    </row>
    <row r="32" spans="1:12">
      <c r="A32" s="29" t="s">
        <v>625</v>
      </c>
      <c r="B32" s="16"/>
      <c r="C32" s="25"/>
      <c r="K32" s="46"/>
      <c r="L32" s="22"/>
    </row>
    <row r="33" spans="1:19">
      <c r="A33" s="29" t="s">
        <v>106</v>
      </c>
      <c r="B33" s="16"/>
      <c r="C33" s="60"/>
      <c r="K33" s="40"/>
      <c r="L33" s="22"/>
    </row>
    <row r="34" spans="1:19">
      <c r="A34" s="29" t="s">
        <v>110</v>
      </c>
      <c r="B34" s="16"/>
      <c r="C34" s="60"/>
      <c r="K34" s="40"/>
      <c r="L34" s="22"/>
    </row>
    <row r="35" spans="1:19">
      <c r="A35" s="26" t="s">
        <v>621</v>
      </c>
      <c r="B35" s="16"/>
      <c r="C35" s="27"/>
      <c r="K35" s="22"/>
      <c r="L35" s="22"/>
    </row>
    <row r="36" spans="1:19">
      <c r="A36" s="27"/>
      <c r="C36" s="27"/>
      <c r="K36" s="22"/>
      <c r="L36" s="22"/>
    </row>
    <row r="37" spans="1:19" ht="17" thickBot="1">
      <c r="A37" s="61" t="s">
        <v>1061</v>
      </c>
      <c r="B37" s="47"/>
      <c r="C37" s="34"/>
      <c r="H37" s="46"/>
      <c r="L37" s="22"/>
    </row>
    <row r="38" spans="1:19" ht="15" thickTop="1">
      <c r="A38" s="29"/>
      <c r="B38" s="32"/>
      <c r="C38" s="72"/>
      <c r="D38" s="17"/>
      <c r="E38" s="48"/>
      <c r="F38" s="48"/>
      <c r="H38" s="40"/>
      <c r="L38" s="22"/>
    </row>
    <row r="39" spans="1:19">
      <c r="A39" s="34"/>
      <c r="B39" s="32"/>
      <c r="C39" s="72"/>
      <c r="D39" s="48"/>
      <c r="E39" s="49"/>
      <c r="F39" s="49"/>
      <c r="L39" s="22"/>
    </row>
    <row r="40" spans="1:19">
      <c r="A40" s="34"/>
      <c r="B40" s="32"/>
      <c r="C40" s="72"/>
      <c r="E40" s="48"/>
      <c r="F40" s="48"/>
      <c r="L40" s="22"/>
      <c r="M40" s="22"/>
      <c r="N40" s="22"/>
      <c r="O40" s="22"/>
      <c r="P40" s="22"/>
      <c r="Q40" s="22"/>
      <c r="R40" s="22"/>
      <c r="S40" s="22"/>
    </row>
    <row r="41" spans="1:19">
      <c r="A41" s="34"/>
      <c r="B41" s="32"/>
      <c r="C41" s="72"/>
      <c r="D41" s="48"/>
      <c r="L41" s="22"/>
      <c r="M41" s="22"/>
      <c r="N41" s="22"/>
      <c r="O41" s="22"/>
      <c r="P41" s="22"/>
      <c r="Q41" s="22"/>
      <c r="R41" s="22"/>
      <c r="S41" s="22"/>
    </row>
    <row r="42" spans="1:19">
      <c r="A42" s="34"/>
      <c r="B42" s="32"/>
      <c r="C42" s="72"/>
      <c r="D42" s="48"/>
      <c r="E42" s="48"/>
      <c r="F42" s="48"/>
      <c r="L42" s="22"/>
      <c r="M42" s="22"/>
      <c r="N42" s="22"/>
      <c r="O42" s="22"/>
      <c r="P42" s="22"/>
      <c r="Q42" s="22"/>
      <c r="R42" s="22"/>
      <c r="S42" s="22"/>
    </row>
    <row r="43" spans="1:19">
      <c r="A43" s="27"/>
      <c r="B43" s="32"/>
      <c r="C43" s="72"/>
      <c r="E43" s="48"/>
      <c r="F43" s="48"/>
      <c r="G43" s="23"/>
      <c r="H43" s="23"/>
      <c r="L43" s="22"/>
      <c r="M43" s="22"/>
      <c r="N43" s="22"/>
      <c r="O43" s="22"/>
      <c r="P43" s="22"/>
      <c r="Q43" s="22"/>
      <c r="R43" s="22"/>
      <c r="S43" s="22"/>
    </row>
    <row r="44" spans="1:19">
      <c r="A44" s="29"/>
      <c r="B44" s="32"/>
      <c r="C44"/>
      <c r="D44" s="48"/>
      <c r="G44" s="23"/>
      <c r="H44" s="23"/>
      <c r="L44" s="22"/>
      <c r="M44" s="22"/>
      <c r="N44" s="22"/>
      <c r="O44" s="22"/>
      <c r="P44" s="22"/>
      <c r="Q44" s="22"/>
      <c r="R44" s="22"/>
      <c r="S44" s="22"/>
    </row>
    <row r="45" spans="1:19">
      <c r="A45" s="35"/>
      <c r="B45" s="78"/>
      <c r="C45"/>
      <c r="G45" s="23"/>
      <c r="H45" s="23"/>
      <c r="L45" s="22"/>
      <c r="M45" s="22"/>
      <c r="N45" s="22"/>
      <c r="O45" s="22"/>
      <c r="P45" s="22"/>
      <c r="Q45" s="22"/>
      <c r="R45" s="22"/>
      <c r="S45" s="22"/>
    </row>
    <row r="46" spans="1:19">
      <c r="A46" s="35"/>
      <c r="B46" s="78"/>
      <c r="C46"/>
      <c r="G46" s="23"/>
      <c r="H46" s="23"/>
      <c r="L46" s="22"/>
      <c r="M46" s="22"/>
      <c r="N46" s="22"/>
      <c r="O46" s="22"/>
      <c r="P46" s="22"/>
      <c r="Q46" s="22"/>
      <c r="R46" s="22"/>
      <c r="S46" s="22"/>
    </row>
    <row r="47" spans="1:19">
      <c r="A47" s="35"/>
      <c r="B47" s="78"/>
      <c r="C47"/>
      <c r="G47" s="23"/>
      <c r="H47" s="23"/>
      <c r="L47" s="22"/>
      <c r="M47" s="22"/>
      <c r="N47" s="22"/>
      <c r="O47" s="22"/>
      <c r="P47" s="22"/>
      <c r="Q47" s="22"/>
      <c r="R47" s="22"/>
      <c r="S47" s="22"/>
    </row>
    <row r="48" spans="1:19">
      <c r="A48" s="35"/>
      <c r="B48" s="78"/>
      <c r="C48"/>
      <c r="G48" s="23"/>
      <c r="H48" s="23"/>
      <c r="L48" s="22"/>
      <c r="M48" s="22"/>
      <c r="N48" s="22"/>
      <c r="O48" s="22"/>
      <c r="P48" s="22"/>
      <c r="Q48" s="22"/>
      <c r="R48" s="22"/>
      <c r="S48" s="22"/>
    </row>
    <row r="49" spans="1:19">
      <c r="A49" s="35"/>
      <c r="B49" s="77"/>
      <c r="C49" s="34"/>
      <c r="G49" s="23"/>
      <c r="H49" s="23"/>
      <c r="L49" s="22"/>
      <c r="M49" s="22"/>
      <c r="N49" s="22"/>
      <c r="O49" s="22"/>
      <c r="P49" s="22"/>
      <c r="Q49" s="22"/>
      <c r="R49" s="22"/>
      <c r="S49" s="22"/>
    </row>
    <row r="50" spans="1:19">
      <c r="A50" s="35"/>
      <c r="B50" s="77"/>
      <c r="C50" s="34"/>
      <c r="G50" s="23"/>
      <c r="H50" s="23"/>
      <c r="L50" s="22"/>
      <c r="M50" s="22"/>
      <c r="N50" s="22"/>
      <c r="O50" s="22"/>
      <c r="P50" s="22"/>
      <c r="Q50" s="22"/>
      <c r="R50" s="22"/>
      <c r="S50" s="22"/>
    </row>
    <row r="51" spans="1:19">
      <c r="A51" s="35"/>
      <c r="B51" s="22"/>
      <c r="C51" s="27"/>
      <c r="D51" s="22"/>
      <c r="F51" s="23"/>
      <c r="G51" s="23"/>
      <c r="J51" s="15"/>
      <c r="K51" s="22"/>
      <c r="L51" s="22"/>
      <c r="M51" s="22"/>
      <c r="N51" s="22"/>
      <c r="O51" s="22"/>
      <c r="P51" s="22"/>
      <c r="Q51" s="22"/>
      <c r="R51" s="22"/>
    </row>
    <row r="52" spans="1:19" ht="17" thickBot="1">
      <c r="A52" s="61" t="s">
        <v>102</v>
      </c>
      <c r="B52" s="50"/>
      <c r="C52" s="31"/>
      <c r="K52" s="22"/>
      <c r="L52" s="22"/>
      <c r="M52" s="22"/>
      <c r="N52" s="22"/>
      <c r="O52" s="22"/>
      <c r="P52" s="22"/>
      <c r="Q52" s="22"/>
      <c r="R52" s="22"/>
      <c r="S52" s="22"/>
    </row>
    <row r="53" spans="1:19" ht="15" thickTop="1">
      <c r="A53" s="29" t="s">
        <v>62</v>
      </c>
      <c r="B53" s="21"/>
      <c r="C53" s="25" t="s">
        <v>1062</v>
      </c>
      <c r="E53" s="48"/>
      <c r="F53" s="48"/>
      <c r="K53" s="22"/>
      <c r="L53" s="22"/>
      <c r="M53" s="22"/>
      <c r="N53" s="22"/>
      <c r="O53" s="22"/>
      <c r="P53" s="22"/>
      <c r="Q53" s="22"/>
      <c r="R53" s="22"/>
      <c r="S53" s="22"/>
    </row>
    <row r="54" spans="1:19">
      <c r="A54" s="29" t="s">
        <v>63</v>
      </c>
      <c r="B54" s="21"/>
      <c r="C54" s="25" t="s">
        <v>1062</v>
      </c>
      <c r="E54" s="48"/>
      <c r="F54" s="48"/>
      <c r="K54" s="22"/>
      <c r="L54" s="22"/>
      <c r="M54" s="22"/>
      <c r="N54" s="22"/>
      <c r="O54" s="22"/>
      <c r="P54" s="22"/>
      <c r="Q54" s="22"/>
      <c r="R54" s="22"/>
      <c r="S54" s="22"/>
    </row>
    <row r="55" spans="1:19">
      <c r="A55" s="29" t="s">
        <v>64</v>
      </c>
      <c r="B55" s="21"/>
      <c r="C55" s="25" t="s">
        <v>1062</v>
      </c>
      <c r="E55" s="48"/>
      <c r="F55" s="48"/>
      <c r="K55" s="22"/>
      <c r="L55" s="22"/>
      <c r="M55" s="22"/>
      <c r="N55" s="22"/>
      <c r="O55" s="22"/>
      <c r="P55" s="22"/>
      <c r="Q55" s="22"/>
      <c r="R55" s="22"/>
      <c r="S55" s="22"/>
    </row>
    <row r="56" spans="1:19" ht="15">
      <c r="A56" s="22"/>
      <c r="B56" s="51"/>
      <c r="C56" s="20"/>
      <c r="K56" s="22"/>
      <c r="L56" s="22"/>
      <c r="M56" s="22"/>
      <c r="N56" s="22"/>
      <c r="O56" s="22"/>
      <c r="P56" s="22"/>
      <c r="Q56" s="22"/>
      <c r="R56" s="22"/>
      <c r="S56" s="22"/>
    </row>
    <row r="57" spans="1:19" ht="17" thickBot="1">
      <c r="A57" s="13" t="s">
        <v>65</v>
      </c>
      <c r="C57" s="22"/>
    </row>
    <row r="58" spans="1:19" ht="15" thickTop="1">
      <c r="A58" s="18"/>
      <c r="B58" s="21"/>
      <c r="C58" s="22"/>
    </row>
    <row r="59" spans="1:19">
      <c r="A59" s="22"/>
      <c r="B59" s="22"/>
      <c r="C59" s="22"/>
      <c r="D59" s="22"/>
    </row>
    <row r="60" spans="1:19">
      <c r="A60" s="30" t="s">
        <v>996</v>
      </c>
      <c r="B60" s="22"/>
      <c r="C60" s="22"/>
      <c r="D60" s="22"/>
    </row>
    <row r="61" spans="1:19">
      <c r="A61" s="22"/>
      <c r="B61" s="22"/>
      <c r="C61" s="22"/>
      <c r="D61" s="22"/>
    </row>
    <row r="62" spans="1:19">
      <c r="A62" s="22"/>
      <c r="B62" s="22"/>
      <c r="C62" s="22"/>
      <c r="D62" s="22"/>
    </row>
    <row r="63" spans="1:19">
      <c r="A63" s="22"/>
      <c r="B63" s="22"/>
      <c r="C63" s="22"/>
      <c r="D63" s="22"/>
    </row>
    <row r="64" spans="1:19">
      <c r="A64" s="22"/>
      <c r="B64" s="22"/>
      <c r="C64" s="22"/>
      <c r="D64" s="22"/>
    </row>
    <row r="65" spans="1:4">
      <c r="A65" s="22"/>
      <c r="B65" s="22"/>
      <c r="C65" s="22"/>
      <c r="D65" s="22"/>
    </row>
    <row r="66" spans="1:4">
      <c r="A66" s="22"/>
      <c r="B66" s="22"/>
      <c r="C66" s="22"/>
      <c r="D66" s="22"/>
    </row>
    <row r="67" spans="1:4">
      <c r="A67" s="22"/>
      <c r="B67" s="22"/>
      <c r="C67" s="22"/>
      <c r="D67" s="22"/>
    </row>
    <row r="68" spans="1:4">
      <c r="A68" s="22"/>
      <c r="B68" s="22"/>
      <c r="C68" s="22"/>
      <c r="D68" s="22"/>
    </row>
    <row r="69" spans="1:4">
      <c r="A69" s="22"/>
      <c r="B69" s="22"/>
      <c r="C69" s="22"/>
      <c r="D69" s="22"/>
    </row>
    <row r="70" spans="1:4">
      <c r="A70" s="22"/>
      <c r="B70" s="22"/>
      <c r="C70" s="22"/>
      <c r="D70" s="22"/>
    </row>
    <row r="71" spans="1:4">
      <c r="A71" s="22"/>
      <c r="B71" s="22"/>
      <c r="C71" s="22"/>
      <c r="D71" s="22"/>
    </row>
    <row r="72" spans="1:4">
      <c r="A72" s="22"/>
      <c r="B72" s="22"/>
      <c r="C72" s="22"/>
      <c r="D72" s="22"/>
    </row>
    <row r="73" spans="1:4">
      <c r="A73" s="22"/>
      <c r="B73" s="22"/>
      <c r="C73" s="22"/>
      <c r="D73" s="22"/>
    </row>
    <row r="74" spans="1:4">
      <c r="A74" s="22"/>
      <c r="B74" s="22"/>
      <c r="C74" s="22"/>
      <c r="D74" s="22"/>
    </row>
    <row r="75" spans="1:4">
      <c r="A75" s="22"/>
      <c r="B75" s="22"/>
      <c r="C75" s="22"/>
      <c r="D75" s="22"/>
    </row>
    <row r="76" spans="1:4">
      <c r="A76" s="22"/>
      <c r="B76" s="22"/>
      <c r="C76" s="22"/>
      <c r="D76" s="22"/>
    </row>
    <row r="77" spans="1:4">
      <c r="A77" s="22"/>
      <c r="B77" s="22"/>
      <c r="C77" s="22"/>
      <c r="D77" s="22"/>
    </row>
    <row r="78" spans="1:4">
      <c r="A78" s="22"/>
      <c r="B78" s="22"/>
      <c r="C78" s="22"/>
      <c r="D78" s="22"/>
    </row>
    <row r="79" spans="1:4">
      <c r="A79" s="22"/>
      <c r="B79" s="22"/>
      <c r="C79" s="22"/>
      <c r="D79" s="22"/>
    </row>
    <row r="80" spans="1:4">
      <c r="A80" s="22"/>
      <c r="B80" s="22"/>
      <c r="C80" s="22"/>
      <c r="D80" s="22"/>
    </row>
    <row r="81" spans="1:4">
      <c r="A81" s="22"/>
      <c r="B81" s="22"/>
      <c r="C81" s="22"/>
      <c r="D81" s="22"/>
    </row>
    <row r="82" spans="1:4">
      <c r="A82" s="22"/>
      <c r="B82" s="22"/>
      <c r="C82" s="22"/>
      <c r="D82" s="22"/>
    </row>
    <row r="83" spans="1:4">
      <c r="A83" s="22"/>
      <c r="B83" s="22"/>
      <c r="C83" s="22"/>
      <c r="D83" s="22"/>
    </row>
    <row r="84" spans="1:4">
      <c r="A84" s="22"/>
      <c r="B84" s="22"/>
      <c r="C84" s="22"/>
      <c r="D84" s="22"/>
    </row>
    <row r="85" spans="1:4">
      <c r="A85" s="22"/>
      <c r="B85" s="22"/>
      <c r="C85" s="22"/>
      <c r="D85" s="22"/>
    </row>
    <row r="86" spans="1:4">
      <c r="A86" s="22"/>
      <c r="B86" s="22"/>
      <c r="C86" s="22"/>
      <c r="D86" s="22"/>
    </row>
    <row r="87" spans="1:4">
      <c r="A87" s="22"/>
      <c r="B87" s="22"/>
      <c r="C87" s="22"/>
      <c r="D87" s="22"/>
    </row>
    <row r="88" spans="1:4">
      <c r="A88" s="22"/>
      <c r="B88" s="22"/>
      <c r="C88" s="22"/>
      <c r="D88" s="22"/>
    </row>
    <row r="89" spans="1:4">
      <c r="A89" s="22"/>
      <c r="B89" s="22"/>
      <c r="C89" s="22"/>
      <c r="D89" s="22"/>
    </row>
    <row r="90" spans="1:4">
      <c r="A90" s="22"/>
      <c r="B90" s="22"/>
      <c r="C90" s="22"/>
      <c r="D90" s="22"/>
    </row>
    <row r="91" spans="1:4">
      <c r="A91" s="22"/>
      <c r="B91" s="22"/>
      <c r="C91" s="22"/>
      <c r="D91" s="22"/>
    </row>
    <row r="92" spans="1:4">
      <c r="A92" s="22"/>
      <c r="B92" s="22"/>
      <c r="C92" s="22"/>
      <c r="D92" s="22"/>
    </row>
    <row r="93" spans="1:4">
      <c r="A93" s="22"/>
      <c r="B93" s="22"/>
      <c r="C93" s="22"/>
      <c r="D93" s="22"/>
    </row>
    <row r="94" spans="1:4">
      <c r="A94" s="22"/>
      <c r="B94" s="22"/>
      <c r="C94" s="22"/>
      <c r="D94" s="22"/>
    </row>
    <row r="95" spans="1:4">
      <c r="A95" s="22"/>
      <c r="B95" s="22"/>
      <c r="C95" s="22"/>
      <c r="D95" s="22"/>
    </row>
    <row r="96" spans="1:4">
      <c r="A96" s="22"/>
      <c r="B96" s="22"/>
      <c r="C96" s="22"/>
      <c r="D96" s="22"/>
    </row>
    <row r="97" spans="1:4">
      <c r="A97" s="22"/>
      <c r="B97" s="22"/>
      <c r="C97" s="22"/>
      <c r="D97" s="22"/>
    </row>
    <row r="98" spans="1:4">
      <c r="A98" s="22"/>
      <c r="B98" s="22"/>
      <c r="C98" s="22"/>
      <c r="D98" s="22"/>
    </row>
    <row r="99" spans="1:4">
      <c r="A99" s="22"/>
      <c r="B99" s="22"/>
      <c r="C99" s="22"/>
      <c r="D99" s="22"/>
    </row>
    <row r="100" spans="1:4">
      <c r="A100" s="22"/>
      <c r="B100" s="22"/>
      <c r="C100" s="22"/>
      <c r="D100" s="22"/>
    </row>
    <row r="101" spans="1:4">
      <c r="A101" s="22"/>
      <c r="B101" s="22"/>
      <c r="C101" s="22"/>
      <c r="D101" s="22"/>
    </row>
    <row r="102" spans="1:4">
      <c r="A102" s="22"/>
      <c r="B102" s="22"/>
      <c r="C102" s="22"/>
      <c r="D102" s="22"/>
    </row>
    <row r="103" spans="1:4">
      <c r="A103" s="22"/>
      <c r="B103" s="22"/>
      <c r="C103" s="22"/>
      <c r="D103" s="22"/>
    </row>
    <row r="104" spans="1:4">
      <c r="A104" s="22"/>
      <c r="B104" s="22"/>
      <c r="C104" s="22"/>
      <c r="D104" s="22"/>
    </row>
    <row r="105" spans="1:4">
      <c r="A105" s="22"/>
      <c r="B105" s="22"/>
      <c r="C105" s="22"/>
      <c r="D105" s="22"/>
    </row>
    <row r="106" spans="1:4">
      <c r="A106" s="22"/>
      <c r="B106" s="22"/>
      <c r="C106" s="22"/>
      <c r="D106" s="22"/>
    </row>
    <row r="107" spans="1:4">
      <c r="A107" s="22"/>
      <c r="B107" s="22"/>
      <c r="C107" s="22"/>
      <c r="D107" s="22"/>
    </row>
    <row r="108" spans="1:4">
      <c r="A108" s="22"/>
      <c r="B108" s="22"/>
      <c r="C108" s="22"/>
      <c r="D108" s="22"/>
    </row>
    <row r="109" spans="1:4">
      <c r="A109" s="22"/>
      <c r="B109" s="22"/>
      <c r="C109" s="22"/>
      <c r="D109" s="22"/>
    </row>
    <row r="110" spans="1:4">
      <c r="A110" s="22"/>
      <c r="B110" s="22"/>
      <c r="C110" s="22"/>
      <c r="D110" s="22"/>
    </row>
    <row r="111" spans="1:4">
      <c r="A111" s="22"/>
      <c r="B111" s="22"/>
      <c r="C111" s="22"/>
      <c r="D111" s="22"/>
    </row>
    <row r="112" spans="1:4">
      <c r="A112" s="22"/>
      <c r="B112" s="22"/>
      <c r="C112" s="22"/>
      <c r="D112" s="22"/>
    </row>
    <row r="113" spans="1:4">
      <c r="A113" s="22"/>
      <c r="B113" s="22"/>
      <c r="C113" s="22"/>
      <c r="D113" s="22"/>
    </row>
    <row r="114" spans="1:4">
      <c r="A114" s="22"/>
      <c r="B114" s="22"/>
      <c r="C114" s="22"/>
      <c r="D114" s="22"/>
    </row>
    <row r="115" spans="1:4">
      <c r="A115" s="22"/>
      <c r="B115" s="22"/>
      <c r="C115" s="22"/>
      <c r="D115" s="22"/>
    </row>
    <row r="116" spans="1:4">
      <c r="A116" s="22"/>
      <c r="B116" s="22"/>
      <c r="C116" s="22"/>
      <c r="D116" s="22"/>
    </row>
    <row r="117" spans="1:4">
      <c r="A117" s="22"/>
      <c r="B117" s="22"/>
      <c r="C117" s="22"/>
      <c r="D117" s="22"/>
    </row>
    <row r="118" spans="1:4">
      <c r="A118" s="22"/>
      <c r="B118" s="22"/>
      <c r="C118" s="22"/>
      <c r="D118" s="22"/>
    </row>
    <row r="119" spans="1:4">
      <c r="A119" s="22"/>
      <c r="B119" s="22"/>
      <c r="C119" s="22"/>
      <c r="D119" s="22"/>
    </row>
    <row r="120" spans="1:4">
      <c r="A120" s="22"/>
      <c r="B120" s="22"/>
      <c r="C120" s="22"/>
      <c r="D120" s="22"/>
    </row>
    <row r="121" spans="1:4">
      <c r="A121" s="22"/>
      <c r="B121" s="22"/>
      <c r="C121" s="22"/>
      <c r="D121" s="22"/>
    </row>
    <row r="122" spans="1:4">
      <c r="A122" s="22"/>
      <c r="B122" s="22"/>
      <c r="C122" s="22"/>
      <c r="D122" s="22"/>
    </row>
    <row r="123" spans="1:4">
      <c r="A123" s="22"/>
      <c r="B123" s="22"/>
      <c r="C123" s="22"/>
      <c r="D123" s="22"/>
    </row>
    <row r="124" spans="1:4">
      <c r="A124" s="22"/>
      <c r="B124" s="22"/>
      <c r="C124" s="22"/>
      <c r="D124" s="22"/>
    </row>
    <row r="125" spans="1:4">
      <c r="A125" s="22"/>
      <c r="B125" s="22"/>
      <c r="C125" s="22"/>
      <c r="D125" s="22"/>
    </row>
    <row r="126" spans="1:4">
      <c r="A126" s="22"/>
      <c r="B126" s="22"/>
      <c r="C126" s="22"/>
      <c r="D126" s="22"/>
    </row>
    <row r="127" spans="1:4">
      <c r="A127" s="22"/>
      <c r="B127" s="22"/>
      <c r="C127" s="22"/>
      <c r="D127" s="22"/>
    </row>
    <row r="128" spans="1:4">
      <c r="A128" s="22"/>
      <c r="B128" s="22"/>
      <c r="C128" s="22"/>
      <c r="D128" s="22"/>
    </row>
    <row r="129" spans="1:4">
      <c r="A129" s="22"/>
      <c r="B129" s="22"/>
      <c r="C129" s="22"/>
      <c r="D129" s="22"/>
    </row>
    <row r="130" spans="1:4">
      <c r="A130" s="22"/>
      <c r="B130" s="22"/>
      <c r="C130" s="22"/>
      <c r="D130" s="22"/>
    </row>
    <row r="131" spans="1:4">
      <c r="A131" s="22"/>
      <c r="B131" s="22"/>
      <c r="C131" s="22"/>
      <c r="D131" s="22"/>
    </row>
    <row r="132" spans="1:4">
      <c r="A132" s="22"/>
      <c r="B132" s="22"/>
      <c r="C132" s="22"/>
      <c r="D132" s="22"/>
    </row>
    <row r="133" spans="1:4">
      <c r="A133" s="22"/>
      <c r="B133" s="22"/>
      <c r="C133" s="22"/>
      <c r="D133" s="22"/>
    </row>
    <row r="134" spans="1:4">
      <c r="A134" s="22"/>
      <c r="B134" s="22"/>
      <c r="C134" s="22"/>
      <c r="D134" s="22"/>
    </row>
    <row r="135" spans="1:4">
      <c r="A135" s="22"/>
      <c r="B135" s="22"/>
      <c r="C135" s="22"/>
      <c r="D135" s="22"/>
    </row>
    <row r="136" spans="1:4">
      <c r="A136" s="22"/>
      <c r="B136" s="22"/>
      <c r="C136" s="22"/>
      <c r="D136" s="22"/>
    </row>
    <row r="137" spans="1:4">
      <c r="A137" s="22"/>
      <c r="B137" s="22"/>
      <c r="C137" s="22"/>
      <c r="D137" s="22"/>
    </row>
    <row r="138" spans="1:4">
      <c r="A138" s="22"/>
      <c r="B138" s="22"/>
      <c r="C138" s="22"/>
      <c r="D138" s="22"/>
    </row>
    <row r="139" spans="1:4">
      <c r="A139" s="22"/>
      <c r="B139" s="22"/>
      <c r="C139" s="22"/>
      <c r="D139" s="22"/>
    </row>
    <row r="140" spans="1:4">
      <c r="A140" s="22"/>
      <c r="B140" s="22"/>
      <c r="C140" s="22"/>
      <c r="D140" s="22"/>
    </row>
    <row r="141" spans="1:4">
      <c r="A141" s="22"/>
      <c r="B141" s="22"/>
      <c r="C141" s="22"/>
      <c r="D141" s="22"/>
    </row>
    <row r="142" spans="1:4">
      <c r="A142" s="22"/>
      <c r="B142" s="22"/>
      <c r="C142" s="22"/>
      <c r="D142" s="22"/>
    </row>
    <row r="143" spans="1:4">
      <c r="A143" s="22"/>
      <c r="B143" s="22"/>
      <c r="C143" s="22"/>
      <c r="D143" s="22"/>
    </row>
    <row r="144" spans="1:4">
      <c r="A144" s="22"/>
      <c r="B144" s="22"/>
      <c r="C144" s="22"/>
      <c r="D144" s="22"/>
    </row>
    <row r="145" spans="1:4">
      <c r="A145" s="22"/>
      <c r="B145" s="22"/>
      <c r="C145" s="22"/>
      <c r="D145" s="22"/>
    </row>
    <row r="146" spans="1:4">
      <c r="A146" s="22"/>
      <c r="B146" s="22"/>
      <c r="C146" s="22"/>
      <c r="D146" s="22"/>
    </row>
    <row r="147" spans="1:4">
      <c r="A147" s="22"/>
      <c r="B147" s="22"/>
      <c r="C147" s="22"/>
      <c r="D147" s="22"/>
    </row>
    <row r="148" spans="1:4">
      <c r="A148" s="22"/>
      <c r="B148" s="22"/>
      <c r="C148" s="22"/>
      <c r="D148" s="22"/>
    </row>
    <row r="149" spans="1:4">
      <c r="A149" s="22"/>
      <c r="B149" s="22"/>
      <c r="C149" s="22"/>
      <c r="D149" s="22"/>
    </row>
    <row r="150" spans="1:4">
      <c r="A150" s="22"/>
      <c r="B150" s="22"/>
      <c r="C150" s="22"/>
      <c r="D150" s="22"/>
    </row>
    <row r="151" spans="1:4">
      <c r="A151" s="22"/>
      <c r="B151" s="22"/>
      <c r="C151" s="22"/>
      <c r="D151" s="22"/>
    </row>
    <row r="152" spans="1:4">
      <c r="A152" s="22"/>
      <c r="B152" s="22"/>
      <c r="C152" s="22"/>
      <c r="D152" s="22"/>
    </row>
    <row r="153" spans="1:4">
      <c r="A153" s="22"/>
      <c r="B153" s="22"/>
      <c r="C153" s="22"/>
      <c r="D153" s="22"/>
    </row>
    <row r="154" spans="1:4">
      <c r="A154" s="22"/>
      <c r="B154" s="22"/>
      <c r="C154" s="22"/>
      <c r="D154" s="22"/>
    </row>
    <row r="155" spans="1:4">
      <c r="A155" s="22"/>
      <c r="B155" s="22"/>
      <c r="C155" s="22"/>
      <c r="D155" s="22"/>
    </row>
    <row r="156" spans="1:4">
      <c r="A156" s="22"/>
      <c r="B156" s="22"/>
      <c r="C156" s="22"/>
      <c r="D156" s="22"/>
    </row>
    <row r="157" spans="1:4">
      <c r="A157" s="22"/>
      <c r="B157" s="22"/>
      <c r="C157" s="22"/>
      <c r="D157" s="22"/>
    </row>
    <row r="158" spans="1:4">
      <c r="A158" s="22"/>
      <c r="B158" s="22"/>
      <c r="C158" s="22"/>
      <c r="D158" s="22"/>
    </row>
    <row r="159" spans="1:4">
      <c r="A159" s="22"/>
      <c r="B159" s="22"/>
      <c r="C159" s="22"/>
      <c r="D159" s="22"/>
    </row>
    <row r="160" spans="1:4">
      <c r="A160" s="22"/>
      <c r="B160" s="22"/>
      <c r="C160" s="22"/>
      <c r="D160" s="22"/>
    </row>
    <row r="161" spans="1:4">
      <c r="A161" s="22"/>
      <c r="B161" s="22"/>
      <c r="C161" s="22"/>
      <c r="D161" s="22"/>
    </row>
    <row r="162" spans="1:4">
      <c r="A162" s="22"/>
      <c r="B162" s="22"/>
      <c r="C162" s="22"/>
      <c r="D162" s="22"/>
    </row>
    <row r="163" spans="1:4">
      <c r="A163" s="22"/>
      <c r="B163" s="22"/>
      <c r="C163" s="22"/>
      <c r="D163" s="22"/>
    </row>
    <row r="164" spans="1:4">
      <c r="A164" s="22"/>
      <c r="B164" s="22"/>
      <c r="C164" s="22"/>
      <c r="D164" s="22"/>
    </row>
    <row r="165" spans="1:4">
      <c r="A165" s="22"/>
      <c r="B165" s="22"/>
      <c r="C165" s="22"/>
      <c r="D165" s="22"/>
    </row>
    <row r="166" spans="1:4">
      <c r="A166" s="22"/>
      <c r="B166" s="22"/>
      <c r="C166" s="22"/>
      <c r="D166" s="22"/>
    </row>
    <row r="167" spans="1:4">
      <c r="A167" s="22"/>
      <c r="B167" s="22"/>
      <c r="C167" s="22"/>
      <c r="D167" s="22"/>
    </row>
    <row r="168" spans="1:4">
      <c r="A168" s="22"/>
      <c r="B168" s="22"/>
      <c r="C168" s="22"/>
      <c r="D168" s="22"/>
    </row>
    <row r="169" spans="1:4">
      <c r="A169" s="22"/>
      <c r="B169" s="22"/>
      <c r="C169" s="22"/>
      <c r="D169" s="22"/>
    </row>
    <row r="170" spans="1:4">
      <c r="A170" s="22"/>
      <c r="B170" s="22"/>
      <c r="C170" s="22"/>
      <c r="D170" s="22"/>
    </row>
    <row r="171" spans="1:4">
      <c r="A171" s="22"/>
      <c r="B171" s="22"/>
      <c r="C171" s="22"/>
      <c r="D171" s="22"/>
    </row>
    <row r="172" spans="1:4">
      <c r="A172" s="22"/>
      <c r="B172" s="22"/>
      <c r="C172" s="22"/>
      <c r="D172" s="22"/>
    </row>
    <row r="173" spans="1:4">
      <c r="A173" s="22"/>
      <c r="B173" s="22"/>
      <c r="C173" s="22"/>
      <c r="D173" s="22"/>
    </row>
    <row r="174" spans="1:4">
      <c r="A174" s="22"/>
      <c r="B174" s="22"/>
      <c r="C174" s="22"/>
      <c r="D174" s="22"/>
    </row>
    <row r="175" spans="1:4">
      <c r="A175" s="22"/>
      <c r="B175" s="22"/>
      <c r="C175" s="22"/>
      <c r="D175" s="22"/>
    </row>
    <row r="176" spans="1:4">
      <c r="A176" s="22"/>
      <c r="B176" s="22"/>
      <c r="C176" s="22"/>
      <c r="D176" s="22"/>
    </row>
    <row r="177" spans="1:4">
      <c r="A177" s="22"/>
      <c r="B177" s="22"/>
      <c r="C177" s="22"/>
      <c r="D177" s="22"/>
    </row>
    <row r="178" spans="1:4">
      <c r="A178" s="22"/>
      <c r="B178" s="22"/>
      <c r="C178" s="22"/>
      <c r="D178" s="22"/>
    </row>
    <row r="179" spans="1:4">
      <c r="A179" s="22"/>
      <c r="B179" s="22"/>
      <c r="C179" s="22"/>
      <c r="D179" s="22"/>
    </row>
    <row r="180" spans="1:4">
      <c r="A180" s="22"/>
      <c r="B180" s="22"/>
      <c r="C180" s="22"/>
      <c r="D180" s="22"/>
    </row>
    <row r="181" spans="1:4">
      <c r="A181" s="22"/>
      <c r="B181" s="22"/>
      <c r="C181" s="22"/>
      <c r="D181" s="22"/>
    </row>
    <row r="182" spans="1:4">
      <c r="A182" s="22"/>
      <c r="B182" s="22"/>
      <c r="C182" s="22"/>
      <c r="D182" s="22"/>
    </row>
    <row r="183" spans="1:4">
      <c r="A183" s="22"/>
      <c r="B183" s="22"/>
      <c r="C183" s="22"/>
      <c r="D183" s="22"/>
    </row>
    <row r="184" spans="1:4">
      <c r="A184" s="22"/>
      <c r="B184" s="22"/>
      <c r="C184" s="22"/>
      <c r="D184" s="22"/>
    </row>
    <row r="185" spans="1:4">
      <c r="A185" s="22"/>
      <c r="B185" s="22"/>
      <c r="C185" s="22"/>
      <c r="D185" s="22"/>
    </row>
    <row r="186" spans="1:4">
      <c r="A186" s="22"/>
      <c r="B186" s="22"/>
      <c r="C186" s="22"/>
      <c r="D186" s="22"/>
    </row>
    <row r="187" spans="1:4">
      <c r="A187" s="22"/>
      <c r="B187" s="22"/>
      <c r="C187" s="22"/>
      <c r="D187" s="22"/>
    </row>
    <row r="188" spans="1:4">
      <c r="A188" s="22"/>
      <c r="B188" s="22"/>
      <c r="C188" s="22"/>
      <c r="D188" s="22"/>
    </row>
    <row r="189" spans="1:4">
      <c r="A189" s="22"/>
      <c r="B189" s="22"/>
      <c r="C189" s="22"/>
      <c r="D189" s="22"/>
    </row>
    <row r="190" spans="1:4">
      <c r="A190" s="22"/>
      <c r="B190" s="22"/>
      <c r="C190" s="22"/>
      <c r="D190" s="22"/>
    </row>
    <row r="191" spans="1:4">
      <c r="A191" s="22"/>
      <c r="B191" s="22"/>
      <c r="C191" s="22"/>
      <c r="D191" s="22"/>
    </row>
    <row r="192" spans="1:4">
      <c r="A192" s="22"/>
      <c r="B192" s="22"/>
      <c r="C192" s="22"/>
      <c r="D192" s="22"/>
    </row>
    <row r="193" spans="1:4">
      <c r="A193" s="22"/>
      <c r="B193" s="22"/>
      <c r="C193" s="22"/>
      <c r="D193" s="22"/>
    </row>
    <row r="194" spans="1:4">
      <c r="A194" s="22"/>
      <c r="B194" s="22"/>
      <c r="C194" s="22"/>
      <c r="D194" s="22"/>
    </row>
    <row r="195" spans="1:4">
      <c r="A195" s="22"/>
      <c r="B195" s="22"/>
      <c r="C195" s="22"/>
      <c r="D195" s="22"/>
    </row>
    <row r="196" spans="1:4">
      <c r="A196" s="22"/>
      <c r="B196" s="22"/>
      <c r="C196" s="22"/>
      <c r="D196" s="22"/>
    </row>
    <row r="197" spans="1:4">
      <c r="A197" s="22"/>
      <c r="B197" s="22"/>
      <c r="C197" s="22"/>
      <c r="D197" s="22"/>
    </row>
    <row r="198" spans="1:4">
      <c r="A198" s="22"/>
      <c r="B198" s="22"/>
      <c r="C198" s="22"/>
      <c r="D198" s="22"/>
    </row>
    <row r="199" spans="1:4">
      <c r="A199" s="22"/>
      <c r="B199" s="22"/>
      <c r="C199" s="22"/>
      <c r="D199" s="22"/>
    </row>
    <row r="200" spans="1:4">
      <c r="A200" s="22"/>
      <c r="B200" s="22"/>
      <c r="C200" s="22"/>
      <c r="D200" s="22"/>
    </row>
    <row r="201" spans="1:4">
      <c r="A201" s="22"/>
      <c r="B201" s="22"/>
      <c r="C201" s="22"/>
      <c r="D201" s="22"/>
    </row>
    <row r="202" spans="1:4">
      <c r="A202" s="22"/>
      <c r="B202" s="22"/>
      <c r="C202" s="22"/>
      <c r="D202" s="22"/>
    </row>
    <row r="203" spans="1:4">
      <c r="A203" s="22"/>
      <c r="B203" s="22"/>
      <c r="C203" s="22"/>
      <c r="D203" s="22"/>
    </row>
    <row r="204" spans="1:4">
      <c r="A204" s="22"/>
      <c r="B204" s="22"/>
      <c r="C204" s="22"/>
      <c r="D204" s="22"/>
    </row>
    <row r="205" spans="1:4">
      <c r="A205" s="22"/>
      <c r="B205" s="22"/>
      <c r="C205" s="22"/>
      <c r="D205" s="22"/>
    </row>
    <row r="206" spans="1:4">
      <c r="A206" s="22"/>
      <c r="B206" s="22"/>
      <c r="C206" s="22"/>
      <c r="D206" s="22"/>
    </row>
    <row r="207" spans="1:4">
      <c r="A207" s="22"/>
      <c r="B207" s="22"/>
      <c r="C207" s="22"/>
      <c r="D207" s="22"/>
    </row>
    <row r="208" spans="1:4">
      <c r="A208" s="22"/>
      <c r="B208" s="22"/>
      <c r="C208" s="22"/>
      <c r="D208" s="22"/>
    </row>
    <row r="209" spans="1:4">
      <c r="A209" s="22"/>
      <c r="B209" s="22"/>
      <c r="C209" s="22"/>
      <c r="D209" s="22"/>
    </row>
    <row r="210" spans="1:4">
      <c r="A210" s="22"/>
      <c r="B210" s="22"/>
      <c r="C210" s="22"/>
      <c r="D210" s="22"/>
    </row>
    <row r="211" spans="1:4">
      <c r="A211" s="22"/>
      <c r="B211" s="22"/>
      <c r="C211" s="22"/>
      <c r="D211" s="22"/>
    </row>
    <row r="212" spans="1:4">
      <c r="A212" s="22"/>
      <c r="B212" s="22"/>
      <c r="C212" s="22"/>
      <c r="D212" s="22"/>
    </row>
    <row r="213" spans="1:4">
      <c r="A213" s="22"/>
      <c r="B213" s="22"/>
      <c r="C213" s="22"/>
      <c r="D213" s="22"/>
    </row>
    <row r="214" spans="1:4">
      <c r="A214" s="22"/>
      <c r="B214" s="22"/>
      <c r="C214" s="22"/>
      <c r="D214" s="22"/>
    </row>
    <row r="215" spans="1:4">
      <c r="A215" s="22"/>
      <c r="B215" s="22"/>
      <c r="C215" s="22"/>
      <c r="D215" s="22"/>
    </row>
    <row r="216" spans="1:4">
      <c r="A216" s="22"/>
      <c r="B216" s="22"/>
      <c r="C216" s="22"/>
      <c r="D216" s="22"/>
    </row>
    <row r="217" spans="1:4">
      <c r="A217" s="22"/>
      <c r="B217" s="22"/>
      <c r="C217" s="22"/>
      <c r="D217" s="22"/>
    </row>
    <row r="218" spans="1:4">
      <c r="A218" s="22"/>
      <c r="B218" s="22"/>
      <c r="C218" s="22"/>
      <c r="D218" s="22"/>
    </row>
    <row r="219" spans="1:4">
      <c r="A219" s="22"/>
      <c r="B219" s="22"/>
      <c r="C219" s="22"/>
      <c r="D219" s="22"/>
    </row>
    <row r="220" spans="1:4">
      <c r="A220" s="22"/>
      <c r="B220" s="22"/>
      <c r="C220" s="22"/>
      <c r="D220" s="22"/>
    </row>
    <row r="221" spans="1:4">
      <c r="A221" s="22"/>
      <c r="B221" s="22"/>
      <c r="C221" s="22"/>
      <c r="D221" s="22"/>
    </row>
    <row r="222" spans="1:4">
      <c r="A222" s="22"/>
      <c r="B222" s="22"/>
      <c r="C222" s="22"/>
      <c r="D222" s="22"/>
    </row>
    <row r="223" spans="1:4">
      <c r="A223" s="22"/>
      <c r="B223" s="22"/>
      <c r="C223" s="22"/>
      <c r="D223" s="22"/>
    </row>
    <row r="224" spans="1:4">
      <c r="A224" s="22"/>
      <c r="B224" s="22"/>
      <c r="C224" s="22"/>
      <c r="D224" s="22"/>
    </row>
    <row r="225" spans="1:4">
      <c r="A225" s="22"/>
      <c r="B225" s="22"/>
      <c r="C225" s="22"/>
      <c r="D225" s="22"/>
    </row>
    <row r="226" spans="1:4">
      <c r="A226" s="22"/>
      <c r="B226" s="22"/>
      <c r="C226" s="22"/>
      <c r="D226" s="22"/>
    </row>
    <row r="227" spans="1:4">
      <c r="A227" s="22"/>
      <c r="B227" s="22"/>
      <c r="C227" s="22"/>
      <c r="D227" s="22"/>
    </row>
    <row r="228" spans="1:4">
      <c r="A228" s="22"/>
      <c r="B228" s="22"/>
      <c r="C228" s="22"/>
      <c r="D228" s="22"/>
    </row>
    <row r="229" spans="1:4">
      <c r="A229" s="22"/>
      <c r="B229" s="22"/>
      <c r="C229" s="22"/>
      <c r="D229" s="22"/>
    </row>
    <row r="230" spans="1:4">
      <c r="A230" s="22"/>
      <c r="B230" s="22"/>
      <c r="C230" s="22"/>
      <c r="D230" s="22"/>
    </row>
    <row r="231" spans="1:4">
      <c r="A231" s="22"/>
      <c r="B231" s="22"/>
      <c r="C231" s="22"/>
      <c r="D231" s="22"/>
    </row>
    <row r="232" spans="1:4">
      <c r="A232" s="22"/>
      <c r="B232" s="22"/>
      <c r="C232" s="22"/>
      <c r="D232" s="22"/>
    </row>
    <row r="233" spans="1:4">
      <c r="A233" s="22"/>
      <c r="B233" s="22"/>
      <c r="C233" s="22"/>
      <c r="D233" s="22"/>
    </row>
    <row r="234" spans="1:4">
      <c r="A234" s="22"/>
      <c r="B234" s="22"/>
      <c r="C234" s="22"/>
      <c r="D234" s="22"/>
    </row>
    <row r="235" spans="1:4">
      <c r="A235" s="22"/>
      <c r="B235" s="22"/>
      <c r="C235" s="22"/>
      <c r="D235" s="22"/>
    </row>
    <row r="236" spans="1:4">
      <c r="A236" s="22"/>
      <c r="B236" s="22"/>
      <c r="C236" s="22"/>
      <c r="D236" s="22"/>
    </row>
    <row r="237" spans="1:4">
      <c r="A237" s="22"/>
      <c r="B237" s="22"/>
      <c r="C237" s="22"/>
      <c r="D237" s="22"/>
    </row>
    <row r="238" spans="1:4">
      <c r="A238" s="22"/>
      <c r="B238" s="22"/>
      <c r="C238" s="22"/>
      <c r="D238" s="22"/>
    </row>
    <row r="239" spans="1:4">
      <c r="A239" s="22"/>
      <c r="B239" s="22"/>
      <c r="C239" s="22"/>
      <c r="D239" s="22"/>
    </row>
    <row r="240" spans="1:4">
      <c r="A240" s="22"/>
      <c r="B240" s="22"/>
      <c r="C240" s="22"/>
      <c r="D240" s="22"/>
    </row>
    <row r="241" spans="1:4">
      <c r="A241" s="22"/>
      <c r="B241" s="22"/>
      <c r="C241" s="22"/>
      <c r="D241" s="22"/>
    </row>
    <row r="242" spans="1:4">
      <c r="A242" s="22"/>
      <c r="B242" s="22"/>
      <c r="C242" s="22"/>
      <c r="D242" s="22"/>
    </row>
    <row r="243" spans="1:4">
      <c r="A243" s="22"/>
      <c r="B243" s="22"/>
      <c r="C243" s="22"/>
      <c r="D243" s="22"/>
    </row>
    <row r="244" spans="1:4">
      <c r="A244" s="22"/>
      <c r="B244" s="22"/>
      <c r="C244" s="22"/>
      <c r="D244" s="22"/>
    </row>
    <row r="245" spans="1:4">
      <c r="A245" s="22"/>
      <c r="B245" s="22"/>
      <c r="C245" s="22"/>
      <c r="D245" s="22"/>
    </row>
    <row r="246" spans="1:4">
      <c r="A246" s="22"/>
      <c r="B246" s="22"/>
      <c r="C246" s="22"/>
      <c r="D246" s="22"/>
    </row>
    <row r="247" spans="1:4">
      <c r="A247" s="22"/>
      <c r="B247" s="22"/>
      <c r="C247" s="22"/>
      <c r="D247" s="22"/>
    </row>
    <row r="248" spans="1:4">
      <c r="A248" s="22"/>
      <c r="B248" s="22"/>
      <c r="C248" s="22"/>
      <c r="D248" s="22"/>
    </row>
    <row r="249" spans="1:4">
      <c r="A249" s="22"/>
      <c r="B249" s="22"/>
      <c r="C249" s="22"/>
      <c r="D249" s="22"/>
    </row>
    <row r="250" spans="1:4">
      <c r="A250" s="22"/>
      <c r="C250" s="22"/>
      <c r="D250" s="22"/>
    </row>
  </sheetData>
  <dataValidations xWindow="152" yWindow="579" count="12">
    <dataValidation allowBlank="1" showInputMessage="1" showErrorMessage="1" promptTitle="Attention!!" prompt="if from south hemisphaer, insert grad with negative values_x000a_if from west , insert grad with negative values" sqref="F28"/>
    <dataValidation allowBlank="1" showInputMessage="1" showErrorMessage="1" promptTitle="Attention" prompt="if from south hemisphaer, insert minutes with negative values_x000a_if from west , insert minutes with negative values" sqref="G28"/>
    <dataValidation allowBlank="1" showInputMessage="1" showErrorMessage="1" promptTitle="Attention!!" prompt="if from south hemisphaer, insert seconds with negative values_x000a_if from west , insert seconds with negative values" sqref="H28"/>
    <dataValidation type="decimal" allowBlank="1" showInputMessage="1" showErrorMessage="1" sqref="B26:B27">
      <formula1>-90</formula1>
      <formula2>90</formula2>
    </dataValidation>
    <dataValidation type="whole" allowBlank="1" showInputMessage="1" showErrorMessage="1" sqref="B29">
      <formula1>-200</formula1>
      <formula2>5000</formula2>
    </dataValidation>
    <dataValidation operator="greaterThan" allowBlank="1" showInputMessage="1" showErrorMessage="1" sqref="B49"/>
    <dataValidation operator="greaterThan" showInputMessage="1" showErrorMessage="1" sqref="B50"/>
    <dataValidation allowBlank="1" showInputMessage="1" showErrorMessage="1" promptTitle="Related References" prompt="Publications related to the data AND/OR the site" sqref="B53:B55"/>
    <dataValidation type="date" operator="greaterThan" allowBlank="1" showInputMessage="1" showErrorMessage="1" sqref="B38:B43">
      <formula1>1900</formula1>
    </dataValidation>
    <dataValidation allowBlank="1" showInputMessage="1" showErrorMessage="1" promptTitle="SiteCode" prompt="Max. length: 10 characters!" sqref="A23"/>
    <dataValidation allowBlank="1" showInputMessage="1" showErrorMessage="1" promptTitle="SpeciesComposition" prompt="- Monospecific conifer: &gt;80% conifer_x000a_- Mixed conifer: &gt;80% conifers (many species)_x000a_- Mixed conifer/angiosperm: &gt;20% conifers and &gt;20% angiosperms_x000a_- Mixed angiosperm: &gt;80% angiosperms (many species)_x000a_- Monospecific angiosperm: &gt;80% angiosperm" sqref="A33"/>
    <dataValidation allowBlank="1" showInputMessage="1" showErrorMessage="1" sqref="B45:B50"/>
  </dataValidations>
  <pageMargins left="0.7" right="0.7" top="0.75" bottom="0.75" header="0.3" footer="0.3"/>
  <pageSetup paperSize="9" orientation="portrait"/>
  <headerFooter>
    <oddHeader>&amp;CMETA DATA: General</oddHead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9" r:id="rId3" name="Check Box 55">
              <controlPr locked="0" defaultSize="0" autoFill="0" autoLine="0" autoPict="0" altText="Sapflow_x000a_">
                <anchor moveWithCells="1">
                  <from>
                    <xdr:col>1</xdr:col>
                    <xdr:colOff>25400</xdr:colOff>
                    <xdr:row>37</xdr:row>
                    <xdr:rowOff>12700</xdr:rowOff>
                  </from>
                  <to>
                    <xdr:col>1</xdr:col>
                    <xdr:colOff>1257300</xdr:colOff>
                    <xdr:row>38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80" r:id="rId4" name="Check Box 56">
              <controlPr locked="0" defaultSize="0" autoFill="0" autoLine="0" autoPict="0" altText="Sapflow_x000a_">
                <anchor moveWithCells="1">
                  <from>
                    <xdr:col>1</xdr:col>
                    <xdr:colOff>25400</xdr:colOff>
                    <xdr:row>38</xdr:row>
                    <xdr:rowOff>0</xdr:rowOff>
                  </from>
                  <to>
                    <xdr:col>1</xdr:col>
                    <xdr:colOff>1257300</xdr:colOff>
                    <xdr:row>39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81" r:id="rId5" name="Check Box 57">
              <controlPr locked="0" defaultSize="0" autoFill="0" autoLine="0" autoPict="0" altText="Sapflow_x000a_">
                <anchor moveWithCells="1">
                  <from>
                    <xdr:col>1</xdr:col>
                    <xdr:colOff>25400</xdr:colOff>
                    <xdr:row>39</xdr:row>
                    <xdr:rowOff>0</xdr:rowOff>
                  </from>
                  <to>
                    <xdr:col>1</xdr:col>
                    <xdr:colOff>1257300</xdr:colOff>
                    <xdr:row>40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82" r:id="rId6" name="Check Box 58">
              <controlPr locked="0" defaultSize="0" autoFill="0" autoLine="0" autoPict="0" altText="Sapflow_x000a_">
                <anchor moveWithCells="1">
                  <from>
                    <xdr:col>1</xdr:col>
                    <xdr:colOff>25400</xdr:colOff>
                    <xdr:row>40</xdr:row>
                    <xdr:rowOff>0</xdr:rowOff>
                  </from>
                  <to>
                    <xdr:col>1</xdr:col>
                    <xdr:colOff>1257300</xdr:colOff>
                    <xdr:row>41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83" r:id="rId7" name="Check Box 59">
              <controlPr locked="0" defaultSize="0" autoFill="0" autoLine="0" autoPict="0" altText="Sapflow_x000a_">
                <anchor moveWithCells="1">
                  <from>
                    <xdr:col>1</xdr:col>
                    <xdr:colOff>25400</xdr:colOff>
                    <xdr:row>42</xdr:row>
                    <xdr:rowOff>0</xdr:rowOff>
                  </from>
                  <to>
                    <xdr:col>1</xdr:col>
                    <xdr:colOff>1257300</xdr:colOff>
                    <xdr:row>43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84" r:id="rId8" name="Check Box 60">
              <controlPr locked="0" defaultSize="0" autoFill="0" autoLine="0" autoPict="0" altText="Sapflow_x000a_">
                <anchor moveWithCells="1">
                  <from>
                    <xdr:col>1</xdr:col>
                    <xdr:colOff>25400</xdr:colOff>
                    <xdr:row>43</xdr:row>
                    <xdr:rowOff>0</xdr:rowOff>
                  </from>
                  <to>
                    <xdr:col>1</xdr:col>
                    <xdr:colOff>1257300</xdr:colOff>
                    <xdr:row>44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85" r:id="rId9" name="Check Box 61">
              <controlPr locked="0" defaultSize="0" autoFill="0" autoLine="0" autoPict="0" altText="Sapflow_x000a_">
                <anchor moveWithCells="1">
                  <from>
                    <xdr:col>1</xdr:col>
                    <xdr:colOff>25400</xdr:colOff>
                    <xdr:row>44</xdr:row>
                    <xdr:rowOff>0</xdr:rowOff>
                  </from>
                  <to>
                    <xdr:col>1</xdr:col>
                    <xdr:colOff>1257300</xdr:colOff>
                    <xdr:row>45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86" r:id="rId10" name="Check Box 62">
              <controlPr locked="0" defaultSize="0" autoFill="0" autoLine="0" autoPict="0" altText="Sapflow_x000a_">
                <anchor moveWithCells="1">
                  <from>
                    <xdr:col>1</xdr:col>
                    <xdr:colOff>25400</xdr:colOff>
                    <xdr:row>45</xdr:row>
                    <xdr:rowOff>0</xdr:rowOff>
                  </from>
                  <to>
                    <xdr:col>1</xdr:col>
                    <xdr:colOff>1257300</xdr:colOff>
                    <xdr:row>46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89" r:id="rId11" name="Check Box 65">
              <controlPr locked="0" defaultSize="0" autoFill="0" autoLine="0" autoPict="0" altText="Sapflow_x000a_">
                <anchor moveWithCells="1">
                  <from>
                    <xdr:col>1</xdr:col>
                    <xdr:colOff>25400</xdr:colOff>
                    <xdr:row>46</xdr:row>
                    <xdr:rowOff>0</xdr:rowOff>
                  </from>
                  <to>
                    <xdr:col>1</xdr:col>
                    <xdr:colOff>1257300</xdr:colOff>
                    <xdr:row>47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90" r:id="rId12" name="Check Box 66">
              <controlPr locked="0" defaultSize="0" autoFill="0" autoLine="0" autoPict="0" altText="Sapflow_x000a_">
                <anchor moveWithCells="1">
                  <from>
                    <xdr:col>1</xdr:col>
                    <xdr:colOff>25400</xdr:colOff>
                    <xdr:row>47</xdr:row>
                    <xdr:rowOff>0</xdr:rowOff>
                  </from>
                  <to>
                    <xdr:col>1</xdr:col>
                    <xdr:colOff>1257300</xdr:colOff>
                    <xdr:row>48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93" r:id="rId13" name="Check Box 69">
              <controlPr locked="0" defaultSize="0" autoFill="0" autoLine="0" autoPict="0" altText="Sapflow_x000a_">
                <anchor moveWithCells="1">
                  <from>
                    <xdr:col>1</xdr:col>
                    <xdr:colOff>25400</xdr:colOff>
                    <xdr:row>41</xdr:row>
                    <xdr:rowOff>0</xdr:rowOff>
                  </from>
                  <to>
                    <xdr:col>1</xdr:col>
                    <xdr:colOff>1257300</xdr:colOff>
                    <xdr:row>42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94" r:id="rId14" name="Check Box 70">
              <controlPr locked="0" defaultSize="0" autoFill="0" autoLine="0" autoPict="0" altText="Sapflow_x000a_">
                <anchor moveWithCells="1">
                  <from>
                    <xdr:col>1</xdr:col>
                    <xdr:colOff>25400</xdr:colOff>
                    <xdr:row>48</xdr:row>
                    <xdr:rowOff>0</xdr:rowOff>
                  </from>
                  <to>
                    <xdr:col>1</xdr:col>
                    <xdr:colOff>584200</xdr:colOff>
                    <xdr:row>49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95" r:id="rId15" name="Check Box 71">
              <controlPr locked="0" defaultSize="0" autoFill="0" autoLine="0" autoPict="0" altText="Sapflow_x000a_">
                <anchor moveWithCells="1">
                  <from>
                    <xdr:col>1</xdr:col>
                    <xdr:colOff>25400</xdr:colOff>
                    <xdr:row>49</xdr:row>
                    <xdr:rowOff>0</xdr:rowOff>
                  </from>
                  <to>
                    <xdr:col>1</xdr:col>
                    <xdr:colOff>584200</xdr:colOff>
                    <xdr:row>50</xdr:row>
                    <xdr:rowOff>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x14="http://schemas.microsoft.com/office/spreadsheetml/2009/9/main" uri="{CCE6A557-97BC-4b89-ADB6-D9C93CAAB3DF}">
      <x14:dataValidations xmlns:xm="http://schemas.microsoft.com/office/excel/2006/main" xWindow="152" yWindow="579" count="10">
        <x14:dataValidation type="list" allowBlank="1" showInputMessage="1" showErrorMessage="1">
          <x14:formula1>
            <xm:f>DropLists!$F$2:$F$6</xm:f>
          </x14:formula1>
          <xm:sqref>B30</xm:sqref>
        </x14:dataValidation>
        <x14:dataValidation type="list" allowBlank="1" showInputMessage="1" showErrorMessage="1">
          <x14:formula1>
            <xm:f>DropLists!$E$2:$E$10</xm:f>
          </x14:formula1>
          <xm:sqref>B28</xm:sqref>
        </x14:dataValidation>
        <x14:dataValidation type="list" allowBlank="1" showInputMessage="1" showErrorMessage="1" promptTitle="Species Composition" prompt="- Monospecific conifer: &gt;80% conifer_x000a_- Mixed conifer: &gt;80% conifers (many species)_x000a_- Mixed conifer/angiosperm: &gt;20% conifers and &gt;20% angiosperms_x000a_- Mixed angiosperm: &gt;80% angiosperms (many species)_x000a_- Monospecific angiosperm: &gt;80% angiosperm">
          <x14:formula1>
            <xm:f>DropLists!$R$2:$R$6</xm:f>
          </x14:formula1>
          <xm:sqref>B33</xm:sqref>
        </x14:dataValidation>
        <x14:dataValidation type="list" allowBlank="1" showInputMessage="1" showErrorMessage="1">
          <x14:formula1>
            <xm:f>DropLists!$Q$2:$Q$5</xm:f>
          </x14:formula1>
          <xm:sqref>B34</xm:sqref>
        </x14:dataValidation>
        <x14:dataValidation type="list" allowBlank="1" showInputMessage="1" showErrorMessage="1">
          <x14:formula1>
            <xm:f>DropLists!$T$2:$T$5</xm:f>
          </x14:formula1>
          <xm:sqref>B32</xm:sqref>
        </x14:dataValidation>
        <x14:dataValidation type="list" allowBlank="1" showInputMessage="1" showErrorMessage="1">
          <x14:formula1>
            <xm:f>DropLists!$S$2:$S$5</xm:f>
          </x14:formula1>
          <xm:sqref>B31</xm:sqref>
        </x14:dataValidation>
        <x14:dataValidation type="list" allowBlank="1" showInputMessage="1" showErrorMessage="1">
          <x14:formula1>
            <xm:f>DropLists!#REF!</xm:f>
          </x14:formula1>
          <xm:sqref>B52</xm:sqref>
        </x14:dataValidation>
        <x14:dataValidation type="list" allowBlank="1" showInputMessage="1" showErrorMessage="1">
          <x14:formula1>
            <xm:f>DropLists!$B$2:$B$255</xm:f>
          </x14:formula1>
          <xm:sqref>B9</xm:sqref>
        </x14:dataValidation>
        <x14:dataValidation type="list" allowBlank="1" showInputMessage="1" showErrorMessage="1">
          <x14:formula1>
            <xm:f>DropLists!$A$2:$A$255</xm:f>
          </x14:formula1>
          <xm:sqref>B22</xm:sqref>
        </x14:dataValidation>
        <x14:dataValidation type="textLength" operator="lessThanOrEqual" allowBlank="1" showInputMessage="1" showErrorMessage="1" error="Code is too long! (10 characters only)" promptTitle="Site Code" prompt="Max. length: 10 characters!">
          <x14:formula1>
            <xm:f>DropLists!D2</xm:f>
          </x14:formula1>
          <xm:sqref>B23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rgb="FFFFC000"/>
  </sheetPr>
  <dimension ref="A1:R57"/>
  <sheetViews>
    <sheetView workbookViewId="0">
      <pane xSplit="2" ySplit="1" topLeftCell="C3" activePane="bottomRight" state="frozen"/>
      <selection pane="topRight" activeCell="C1" sqref="C1"/>
      <selection pane="bottomLeft" activeCell="A2" sqref="A2"/>
      <selection pane="bottomRight" activeCell="A33" sqref="A33"/>
    </sheetView>
  </sheetViews>
  <sheetFormatPr baseColWidth="10" defaultColWidth="9.1640625" defaultRowHeight="14" x14ac:dyDescent="0"/>
  <cols>
    <col min="1" max="1" width="38.5" style="27" customWidth="1"/>
    <col min="2" max="2" width="24" style="27" customWidth="1"/>
    <col min="3" max="17" width="22.6640625" style="15" customWidth="1"/>
    <col min="18" max="59" width="18.6640625" style="15" customWidth="1"/>
    <col min="60" max="16384" width="9.1640625" style="15"/>
  </cols>
  <sheetData>
    <row r="1" spans="1:18" ht="17" thickBot="1">
      <c r="A1" s="24" t="s">
        <v>46</v>
      </c>
      <c r="B1" s="63" t="s">
        <v>48</v>
      </c>
      <c r="C1" s="26" t="s">
        <v>41</v>
      </c>
      <c r="D1" s="26" t="s">
        <v>42</v>
      </c>
      <c r="E1" s="26" t="s">
        <v>43</v>
      </c>
      <c r="F1" s="26" t="s">
        <v>44</v>
      </c>
      <c r="G1" s="26" t="s">
        <v>45</v>
      </c>
      <c r="H1" s="26" t="s">
        <v>67</v>
      </c>
      <c r="I1" s="26" t="s">
        <v>68</v>
      </c>
      <c r="J1" s="26" t="s">
        <v>69</v>
      </c>
      <c r="K1" s="26" t="s">
        <v>70</v>
      </c>
      <c r="L1" s="26" t="s">
        <v>71</v>
      </c>
      <c r="M1" s="26" t="s">
        <v>72</v>
      </c>
      <c r="N1" s="26" t="s">
        <v>73</v>
      </c>
      <c r="O1" s="26" t="s">
        <v>75</v>
      </c>
      <c r="P1" s="26" t="s">
        <v>76</v>
      </c>
      <c r="Q1" s="26" t="s">
        <v>77</v>
      </c>
      <c r="R1" s="66" t="s">
        <v>997</v>
      </c>
    </row>
    <row r="2" spans="1:18" ht="15" thickTop="1">
      <c r="A2" s="70" t="s">
        <v>986</v>
      </c>
      <c r="B2" s="28" t="s">
        <v>50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8">
      <c r="A3" s="70" t="s">
        <v>2</v>
      </c>
      <c r="B3" s="28" t="s">
        <v>47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8" s="17" customFormat="1">
      <c r="A4" s="70" t="s">
        <v>987</v>
      </c>
      <c r="B4" s="28" t="s">
        <v>883</v>
      </c>
      <c r="C4" s="12" t="str">
        <f>IF(C3&lt;&gt;"",General!$B24&amp;"_"&amp;DropLists!U5&amp;"_"&amp;DropLists!U2,"")</f>
        <v/>
      </c>
      <c r="D4" s="12" t="str">
        <f>IF(D3&lt;&gt;"",General!$B24&amp;"_"&amp;DropLists!V5&amp;"_"&amp;DropLists!V2,"")</f>
        <v/>
      </c>
      <c r="E4" s="12" t="str">
        <f>IF(E3&lt;&gt;"",General!$B24&amp;"_"&amp;DropLists!W5&amp;"_"&amp;DropLists!W2,"")</f>
        <v/>
      </c>
      <c r="F4" s="12" t="str">
        <f>IF(F3&lt;&gt;"",General!$B24&amp;"_"&amp;DropLists!X5&amp;"_"&amp;DropLists!X2,"")</f>
        <v/>
      </c>
      <c r="G4" s="12" t="str">
        <f>IF(G3&lt;&gt;"",General!$B24&amp;"_"&amp;DropLists!Y5&amp;"_"&amp;DropLists!Y2,"")</f>
        <v/>
      </c>
      <c r="H4" s="12" t="str">
        <f>IF(H3&lt;&gt;"",General!$B24&amp;"_"&amp;DropLists!Z5&amp;"_"&amp;DropLists!Z2,"")</f>
        <v/>
      </c>
      <c r="I4" s="12" t="str">
        <f>IF(I3&lt;&gt;"",General!$B24&amp;"_"&amp;DropLists!AA5&amp;"_"&amp;DropLists!AA2,"")</f>
        <v/>
      </c>
      <c r="J4" s="12" t="str">
        <f>IF(J3&lt;&gt;"",General!$B24&amp;"_"&amp;DropLists!AB5&amp;"_"&amp;DropLists!AB2,"")</f>
        <v/>
      </c>
      <c r="K4" s="12" t="str">
        <f>IF(K3&lt;&gt;"",General!$B24&amp;"_"&amp;DropLists!AC5&amp;"_"&amp;DropLists!AC2,"")</f>
        <v/>
      </c>
      <c r="L4" s="12" t="str">
        <f>IF(L3&lt;&gt;"",General!$B24&amp;"_"&amp;DropLists!AD5&amp;"_"&amp;DropLists!AD2,"")</f>
        <v/>
      </c>
      <c r="M4" s="12" t="str">
        <f>IF(M3&lt;&gt;"",General!$B24&amp;"_"&amp;DropLists!AE5&amp;"_"&amp;DropLists!AE2,"")</f>
        <v/>
      </c>
      <c r="N4" s="12" t="str">
        <f>IF(N3&lt;&gt;"",General!$B24&amp;"_"&amp;DropLists!AF5&amp;"_"&amp;DropLists!AF2,"")</f>
        <v/>
      </c>
      <c r="O4" s="12" t="str">
        <f>IF(O3&lt;&gt;"",General!$B24&amp;"_"&amp;DropLists!AG5&amp;"_"&amp;DropLists!AG2,"")</f>
        <v/>
      </c>
      <c r="P4" s="12" t="str">
        <f>IF(P3&lt;&gt;"",General!$B24&amp;"_"&amp;DropLists!AH5&amp;"_"&amp;DropLists!AH2,"")</f>
        <v/>
      </c>
      <c r="Q4" s="12" t="str">
        <f>IF(Q3&lt;&gt;"",General!$B24&amp;"_"&amp;DropLists!AI5&amp;"_"&amp;DropLists!AI2,"")</f>
        <v/>
      </c>
    </row>
    <row r="5" spans="1:18">
      <c r="A5" s="29" t="s">
        <v>99</v>
      </c>
      <c r="B5" s="28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8">
      <c r="A6" s="26" t="s">
        <v>4</v>
      </c>
      <c r="B6" s="28" t="s">
        <v>59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8">
      <c r="A7" s="26" t="s">
        <v>54</v>
      </c>
      <c r="B7" s="28" t="s">
        <v>56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8">
      <c r="A8" s="26" t="s">
        <v>7</v>
      </c>
      <c r="B8" s="28" t="s">
        <v>58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8">
      <c r="A9" s="26" t="s">
        <v>8</v>
      </c>
      <c r="B9" s="28" t="s">
        <v>60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8">
      <c r="B10" s="2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1:18" ht="17" thickBot="1">
      <c r="A11" s="24" t="s">
        <v>1065</v>
      </c>
      <c r="B11" s="2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1:18" ht="15" thickTop="1">
      <c r="A12" s="26" t="s">
        <v>1021</v>
      </c>
      <c r="B12" s="28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8">
      <c r="A13" s="26" t="s">
        <v>3</v>
      </c>
      <c r="B13" s="28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8">
      <c r="A14" s="26" t="s">
        <v>1064</v>
      </c>
      <c r="B14" s="28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8">
      <c r="A15" s="26" t="s">
        <v>1066</v>
      </c>
      <c r="B15" s="28" t="s">
        <v>59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7" spans="1:17" ht="17" thickBot="1">
      <c r="A17" s="24" t="s">
        <v>1020</v>
      </c>
      <c r="B17" s="2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 ht="15" thickTop="1">
      <c r="A18" s="26" t="s">
        <v>1025</v>
      </c>
      <c r="B18" s="28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15">
      <c r="A19" s="29" t="s">
        <v>1043</v>
      </c>
      <c r="B19" s="31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5">
      <c r="A20" s="29" t="s">
        <v>1007</v>
      </c>
      <c r="B20" s="31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>
      <c r="A21" s="29" t="s">
        <v>1060</v>
      </c>
      <c r="B21" s="28" t="s">
        <v>55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15">
      <c r="A22" s="29" t="s">
        <v>1010</v>
      </c>
      <c r="B22" s="31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>
      <c r="A23" s="29" t="s">
        <v>1037</v>
      </c>
      <c r="B23" s="28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1:17">
      <c r="A24" s="29" t="s">
        <v>1039</v>
      </c>
      <c r="B24" s="28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1:17">
      <c r="A25" s="29" t="s">
        <v>1008</v>
      </c>
      <c r="B25" s="28" t="s">
        <v>1038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>
      <c r="A26" s="26" t="s">
        <v>1040</v>
      </c>
      <c r="B26" s="28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>
      <c r="A27" s="26" t="s">
        <v>1041</v>
      </c>
      <c r="B27" s="33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>
      <c r="A28" s="29" t="s">
        <v>1042</v>
      </c>
      <c r="B28" s="28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>
      <c r="A29" s="26" t="s">
        <v>1058</v>
      </c>
      <c r="B29" s="28" t="s">
        <v>1056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1:17">
      <c r="A30" s="26" t="s">
        <v>1057</v>
      </c>
      <c r="B30" s="28" t="s">
        <v>1056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1:17">
      <c r="A31" s="29"/>
      <c r="B31" s="33"/>
    </row>
    <row r="32" spans="1:17" ht="17" thickBot="1">
      <c r="A32" s="24" t="s">
        <v>61</v>
      </c>
      <c r="B32" s="28" t="s">
        <v>1144</v>
      </c>
    </row>
    <row r="33" spans="1:17" ht="15" thickTop="1">
      <c r="A33" s="29"/>
      <c r="B33" s="33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spans="1:17">
      <c r="A34" s="30"/>
    </row>
    <row r="46" spans="1:17" s="22" customFormat="1">
      <c r="A46" s="34"/>
      <c r="B46" s="34"/>
      <c r="C46" s="23"/>
      <c r="E46" s="23"/>
      <c r="F46" s="23"/>
      <c r="G46" s="23"/>
      <c r="H46" s="23"/>
      <c r="I46" s="23"/>
    </row>
    <row r="47" spans="1:17" s="22" customFormat="1">
      <c r="A47" s="34"/>
      <c r="B47" s="34"/>
    </row>
    <row r="48" spans="1:17" s="22" customFormat="1">
      <c r="A48" s="34"/>
      <c r="B48" s="34"/>
    </row>
    <row r="49" spans="1:4" s="22" customFormat="1">
      <c r="A49" s="34"/>
      <c r="B49" s="34"/>
    </row>
    <row r="50" spans="1:4" s="22" customFormat="1">
      <c r="A50" s="34"/>
      <c r="B50" s="35"/>
    </row>
    <row r="51" spans="1:4" s="22" customFormat="1">
      <c r="A51" s="34"/>
      <c r="B51" s="35"/>
    </row>
    <row r="52" spans="1:4" s="22" customFormat="1">
      <c r="A52" s="34"/>
      <c r="B52" s="34"/>
    </row>
    <row r="53" spans="1:4" s="22" customFormat="1">
      <c r="A53" s="34"/>
      <c r="B53" s="34"/>
    </row>
    <row r="54" spans="1:4" s="22" customFormat="1">
      <c r="A54" s="34"/>
      <c r="B54" s="34"/>
      <c r="C54" s="15"/>
      <c r="D54" s="15"/>
    </row>
    <row r="55" spans="1:4" s="22" customFormat="1">
      <c r="A55" s="34"/>
      <c r="B55" s="34"/>
      <c r="C55" s="15"/>
      <c r="D55" s="15"/>
    </row>
    <row r="56" spans="1:4" s="22" customFormat="1">
      <c r="A56" s="34"/>
      <c r="B56" s="34"/>
      <c r="C56" s="15"/>
      <c r="D56" s="15"/>
    </row>
    <row r="57" spans="1:4" s="22" customFormat="1">
      <c r="A57" s="34"/>
      <c r="B57" s="34"/>
      <c r="C57" s="15"/>
      <c r="D57" s="15"/>
    </row>
  </sheetData>
  <dataValidations xWindow="83" yWindow="617" count="5">
    <dataValidation type="date" operator="greaterThan" allowBlank="1" showInputMessage="1" showErrorMessage="1" sqref="C29:Q30">
      <formula1>367</formula1>
    </dataValidation>
    <dataValidation type="decimal" allowBlank="1" showInputMessage="1" showErrorMessage="1" sqref="C6:Q6 C15:Q15">
      <formula1>0</formula1>
      <formula2>500</formula2>
    </dataValidation>
    <dataValidation type="decimal" allowBlank="1" showInputMessage="1" showErrorMessage="1" sqref="C7:Q7">
      <formula1>0</formula1>
      <formula2>120</formula2>
    </dataValidation>
    <dataValidation type="whole" allowBlank="1" showInputMessage="1" showErrorMessage="1" sqref="C8:Q8">
      <formula1>0</formula1>
      <formula2>1000</formula2>
    </dataValidation>
    <dataValidation type="list" allowBlank="1" showInputMessage="1" showErrorMessage="1" sqref="C28:Q28">
      <formula1>$Q$2:$Q$3</formula1>
    </dataValidation>
  </dataValidations>
  <pageMargins left="0.7" right="0.7" top="0.75" bottom="0.75" header="0.3" footer="0.3"/>
  <pageSetup paperSize="9" orientation="portrait"/>
  <headerFooter>
    <oddHeader>&amp;CMETA DATA:  TreeTable</oddHeader>
  </headerFooter>
  <extLst>
    <ext xmlns:x14="http://schemas.microsoft.com/office/spreadsheetml/2009/9/main" uri="{CCE6A557-97BC-4b89-ADB6-D9C93CAAB3DF}">
      <x14:dataValidations xmlns:xm="http://schemas.microsoft.com/office/excel/2006/main" xWindow="83" yWindow="617" count="9">
        <x14:dataValidation type="list" allowBlank="1" showInputMessage="1" showErrorMessage="1">
          <x14:formula1>
            <xm:f>DropLists!$O$2:$O$5</xm:f>
          </x14:formula1>
          <xm:sqref>C9:Q9</xm:sqref>
        </x14:dataValidation>
        <x14:dataValidation type="list" allowBlank="1" showInputMessage="1" showErrorMessage="1">
          <x14:formula1>
            <xm:f>DropLists!$I$2:$I$4</xm:f>
          </x14:formula1>
          <xm:sqref>C12:Q12</xm:sqref>
        </x14:dataValidation>
        <x14:dataValidation type="list" allowBlank="1" showInputMessage="1" showErrorMessage="1">
          <x14:formula1>
            <xm:f>DropLists!$P$2:$P$3</xm:f>
          </x14:formula1>
          <xm:sqref>C5:Q5</xm:sqref>
        </x14:dataValidation>
        <x14:dataValidation type="list" allowBlank="1" showInputMessage="1" showErrorMessage="1">
          <x14:formula1>
            <xm:f>DropLists!$L$2:$L$5</xm:f>
          </x14:formula1>
          <xm:sqref>C27:Q27</xm:sqref>
        </x14:dataValidation>
        <x14:dataValidation type="list" allowBlank="1" showInputMessage="1" showErrorMessage="1">
          <x14:formula1>
            <xm:f>DropLists!$J$2:$J$8</xm:f>
          </x14:formula1>
          <xm:sqref>C18:Q18</xm:sqref>
        </x14:dataValidation>
        <x14:dataValidation type="list" allowBlank="1" showInputMessage="1" showErrorMessage="1">
          <x14:formula1>
            <xm:f>DropLists!$K$2:$K$10</xm:f>
          </x14:formula1>
          <xm:sqref>C23:Q23</xm:sqref>
        </x14:dataValidation>
        <x14:dataValidation type="list" allowBlank="1" showInputMessage="1" showErrorMessage="1">
          <x14:formula1>
            <xm:f>DropLists!$M$2:$M$4</xm:f>
          </x14:formula1>
          <xm:sqref>C19:Q19</xm:sqref>
        </x14:dataValidation>
        <x14:dataValidation type="list" allowBlank="1" showInputMessage="1" showErrorMessage="1">
          <x14:formula1>
            <xm:f>DropLists!$G$2:$G$4</xm:f>
          </x14:formula1>
          <xm:sqref>C13:Q13</xm:sqref>
        </x14:dataValidation>
        <x14:dataValidation type="list" allowBlank="1" showInputMessage="1" showErrorMessage="1">
          <x14:formula1>
            <xm:f>DropLists!$H$2:$H$4</xm:f>
          </x14:formula1>
          <xm:sqref>C14:Q14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CFFCC"/>
  </sheetPr>
  <dimension ref="A1:AC40"/>
  <sheetViews>
    <sheetView workbookViewId="0">
      <selection sqref="A1:XFD40"/>
    </sheetView>
  </sheetViews>
  <sheetFormatPr baseColWidth="10" defaultRowHeight="14" x14ac:dyDescent="0"/>
  <sheetData>
    <row r="1" spans="1:29" s="81" customFormat="1" ht="18">
      <c r="A1" s="80" t="s">
        <v>1068</v>
      </c>
      <c r="C1" s="82"/>
      <c r="D1" s="82"/>
      <c r="E1" s="83"/>
      <c r="F1" s="82"/>
      <c r="G1" s="82"/>
      <c r="J1" s="82"/>
      <c r="K1" s="84"/>
      <c r="O1" s="84"/>
      <c r="P1" s="84"/>
      <c r="S1" s="84"/>
      <c r="T1" s="84"/>
      <c r="U1" s="84"/>
      <c r="V1" s="84"/>
      <c r="W1" s="84"/>
      <c r="X1" s="84"/>
      <c r="Y1" s="84"/>
      <c r="Z1" s="84"/>
      <c r="AA1" s="84"/>
    </row>
    <row r="2" spans="1:29" s="81" customFormat="1">
      <c r="C2" s="82"/>
      <c r="D2" s="82"/>
      <c r="E2" s="83"/>
      <c r="F2" s="82"/>
      <c r="G2" s="82"/>
      <c r="J2" s="82"/>
      <c r="K2" s="84"/>
      <c r="O2" s="84"/>
      <c r="P2" s="84"/>
      <c r="S2" s="84"/>
      <c r="T2" s="84"/>
      <c r="U2" s="84"/>
      <c r="V2" s="84"/>
      <c r="W2" s="84"/>
      <c r="X2" s="84"/>
      <c r="Y2" s="84"/>
      <c r="Z2" s="84"/>
      <c r="AA2" s="84"/>
    </row>
    <row r="3" spans="1:29" s="85" customFormat="1">
      <c r="A3" s="85" t="s">
        <v>1069</v>
      </c>
      <c r="B3" s="85" t="s">
        <v>1070</v>
      </c>
      <c r="C3" s="86" t="s">
        <v>405</v>
      </c>
      <c r="D3" s="86" t="s">
        <v>1071</v>
      </c>
      <c r="E3" s="87" t="s">
        <v>1072</v>
      </c>
      <c r="F3" s="86" t="s">
        <v>1073</v>
      </c>
      <c r="G3" s="86" t="s">
        <v>1074</v>
      </c>
      <c r="H3" s="85" t="s">
        <v>1075</v>
      </c>
      <c r="I3" s="85" t="s">
        <v>1076</v>
      </c>
      <c r="J3" s="86" t="s">
        <v>1077</v>
      </c>
      <c r="K3" s="88" t="s">
        <v>1078</v>
      </c>
      <c r="L3" s="85" t="s">
        <v>1079</v>
      </c>
      <c r="M3" s="85" t="s">
        <v>1080</v>
      </c>
      <c r="N3" s="85" t="s">
        <v>1081</v>
      </c>
      <c r="O3" s="88" t="s">
        <v>1082</v>
      </c>
      <c r="P3" s="88" t="s">
        <v>1083</v>
      </c>
      <c r="Q3" s="85" t="s">
        <v>1084</v>
      </c>
      <c r="R3" s="89" t="s">
        <v>1085</v>
      </c>
      <c r="S3" s="88" t="s">
        <v>1086</v>
      </c>
      <c r="T3" s="88" t="s">
        <v>1087</v>
      </c>
      <c r="U3" s="88" t="s">
        <v>1088</v>
      </c>
      <c r="V3" s="88" t="s">
        <v>1089</v>
      </c>
      <c r="W3" s="88" t="s">
        <v>1090</v>
      </c>
      <c r="X3" s="88" t="s">
        <v>1091</v>
      </c>
      <c r="Y3" s="88" t="s">
        <v>1092</v>
      </c>
      <c r="Z3" s="88" t="s">
        <v>1093</v>
      </c>
      <c r="AA3" s="88" t="s">
        <v>1094</v>
      </c>
      <c r="AC3" s="90" t="s">
        <v>1095</v>
      </c>
    </row>
    <row r="4" spans="1:29" s="81" customFormat="1">
      <c r="A4" s="81">
        <v>1</v>
      </c>
      <c r="B4" s="81">
        <v>2012</v>
      </c>
      <c r="C4" s="82">
        <v>12.179594993591309</v>
      </c>
      <c r="D4" s="82">
        <v>68784.0703125</v>
      </c>
      <c r="E4" s="83">
        <v>180.87384481682369</v>
      </c>
      <c r="F4" s="82">
        <v>-1049.0174560546875</v>
      </c>
      <c r="G4" s="82">
        <v>68776.0703125</v>
      </c>
      <c r="H4" s="81">
        <v>311</v>
      </c>
      <c r="I4" s="81">
        <v>1108</v>
      </c>
      <c r="J4" s="82">
        <v>480</v>
      </c>
      <c r="K4" s="84">
        <v>95.355537414550781</v>
      </c>
      <c r="L4" s="81">
        <v>0</v>
      </c>
      <c r="O4" s="84">
        <v>6.3263278007507324</v>
      </c>
      <c r="P4" s="84">
        <v>3.9444355964660645</v>
      </c>
      <c r="Q4" s="81">
        <v>1.6790880439890968E-18</v>
      </c>
      <c r="R4" s="81">
        <v>1</v>
      </c>
      <c r="S4" s="84">
        <v>-999</v>
      </c>
      <c r="T4" s="84">
        <v>-999</v>
      </c>
      <c r="U4" s="84">
        <v>-999</v>
      </c>
      <c r="V4" s="84">
        <v>-999</v>
      </c>
      <c r="W4" s="84">
        <v>-999</v>
      </c>
      <c r="X4" s="84">
        <v>-999</v>
      </c>
      <c r="Y4" s="84">
        <v>-999</v>
      </c>
      <c r="Z4" s="84">
        <v>-999</v>
      </c>
      <c r="AA4" s="84">
        <v>-999</v>
      </c>
      <c r="AC4" s="91"/>
    </row>
    <row r="5" spans="1:29" s="81" customFormat="1">
      <c r="A5" s="81">
        <v>2</v>
      </c>
      <c r="B5" s="81">
        <v>2012</v>
      </c>
      <c r="C5" s="82">
        <v>20.213447570800781</v>
      </c>
      <c r="D5" s="82">
        <v>68784.1328125</v>
      </c>
      <c r="E5" s="83">
        <v>180.83860703525414</v>
      </c>
      <c r="F5" s="82">
        <v>-1006.7198486328125</v>
      </c>
      <c r="G5" s="82">
        <v>68776.765625</v>
      </c>
      <c r="H5" s="81">
        <v>410</v>
      </c>
      <c r="I5" s="81">
        <v>1110</v>
      </c>
      <c r="J5" s="82">
        <v>480</v>
      </c>
      <c r="K5" s="84">
        <v>95.934616088867188</v>
      </c>
      <c r="L5" s="81">
        <v>0</v>
      </c>
      <c r="O5" s="84">
        <v>9.835597038269043</v>
      </c>
      <c r="P5" s="84">
        <v>5.7230472564697266</v>
      </c>
      <c r="Q5" s="81">
        <v>2.879123103909474E-18</v>
      </c>
      <c r="R5" s="81">
        <v>1</v>
      </c>
      <c r="S5" s="84">
        <v>-999</v>
      </c>
      <c r="T5" s="84">
        <v>-999</v>
      </c>
      <c r="U5" s="84">
        <v>-999</v>
      </c>
      <c r="V5" s="84">
        <v>-999</v>
      </c>
      <c r="W5" s="84">
        <v>-999</v>
      </c>
      <c r="X5" s="84">
        <v>-999</v>
      </c>
      <c r="Y5" s="84">
        <v>-999</v>
      </c>
      <c r="Z5" s="84">
        <v>-999</v>
      </c>
      <c r="AA5" s="84">
        <v>-999</v>
      </c>
      <c r="AC5" s="91" t="s">
        <v>1096</v>
      </c>
    </row>
    <row r="6" spans="1:29" s="81" customFormat="1">
      <c r="A6" s="81">
        <v>3</v>
      </c>
      <c r="B6" s="81">
        <v>2012</v>
      </c>
      <c r="C6" s="82">
        <v>18.64399528503418</v>
      </c>
      <c r="D6" s="82">
        <v>68787.0703125</v>
      </c>
      <c r="E6" s="83">
        <v>180.74263430485985</v>
      </c>
      <c r="F6" s="82">
        <v>-891.55267333984375</v>
      </c>
      <c r="G6" s="82">
        <v>68781.2890625</v>
      </c>
      <c r="H6" s="81">
        <v>680</v>
      </c>
      <c r="I6" s="81">
        <v>1120</v>
      </c>
      <c r="J6" s="82">
        <v>483</v>
      </c>
      <c r="K6" s="84">
        <v>96.46258544921875</v>
      </c>
      <c r="L6" s="81">
        <v>0</v>
      </c>
      <c r="O6" s="84">
        <v>2.0313048362731934</v>
      </c>
      <c r="P6" s="84">
        <v>1.5156494379043579</v>
      </c>
      <c r="Q6" s="81">
        <v>5.6120453895631888E-18</v>
      </c>
      <c r="R6" s="81">
        <v>1</v>
      </c>
      <c r="S6" s="84">
        <v>-999</v>
      </c>
      <c r="T6" s="84">
        <v>8.9976186752319336</v>
      </c>
      <c r="U6" s="84">
        <v>-999</v>
      </c>
      <c r="V6" s="84">
        <v>-999</v>
      </c>
      <c r="W6" s="84">
        <v>8.9976186752319336</v>
      </c>
      <c r="X6" s="84">
        <v>-999</v>
      </c>
      <c r="Y6" s="84">
        <v>8.9976186752319336</v>
      </c>
      <c r="Z6" s="84">
        <v>10.487257957458496</v>
      </c>
      <c r="AA6" s="84">
        <v>7.3869137763977051</v>
      </c>
      <c r="AC6" s="91" t="s">
        <v>1097</v>
      </c>
    </row>
    <row r="7" spans="1:29" s="81" customFormat="1">
      <c r="A7" s="81">
        <v>4</v>
      </c>
      <c r="B7" s="81">
        <v>2012</v>
      </c>
      <c r="C7" s="82">
        <v>12.371953964233398</v>
      </c>
      <c r="D7" s="82">
        <v>68790.1015625</v>
      </c>
      <c r="E7" s="83">
        <v>180.79559873825767</v>
      </c>
      <c r="F7" s="82">
        <v>-955.17608642578125</v>
      </c>
      <c r="G7" s="82">
        <v>68783.46875</v>
      </c>
      <c r="H7" s="81">
        <v>531</v>
      </c>
      <c r="I7" s="81">
        <v>1125</v>
      </c>
      <c r="J7" s="82">
        <v>486</v>
      </c>
      <c r="K7" s="84">
        <v>97.152687072753906</v>
      </c>
      <c r="L7" s="81">
        <v>0</v>
      </c>
      <c r="O7" s="84">
        <v>2.5376582145690918</v>
      </c>
      <c r="P7" s="84">
        <v>1.8341081142425537</v>
      </c>
      <c r="Q7" s="81">
        <v>2.7141951362750472E-18</v>
      </c>
      <c r="R7" s="81">
        <v>1</v>
      </c>
      <c r="S7" s="84">
        <v>-999</v>
      </c>
      <c r="T7" s="84">
        <v>8.5378866195678711</v>
      </c>
      <c r="U7" s="84">
        <v>-999</v>
      </c>
      <c r="V7" s="84">
        <v>-999</v>
      </c>
      <c r="W7" s="84">
        <v>8.5378866195678711</v>
      </c>
      <c r="X7" s="84">
        <v>-999</v>
      </c>
      <c r="Y7" s="84">
        <v>8.5378866195678711</v>
      </c>
      <c r="Z7" s="84">
        <v>13.670619964599609</v>
      </c>
      <c r="AA7" s="84">
        <v>8.6047086715698242</v>
      </c>
      <c r="AC7" s="91" t="s">
        <v>1098</v>
      </c>
    </row>
    <row r="8" spans="1:29" s="81" customFormat="1">
      <c r="A8" s="81">
        <v>5</v>
      </c>
      <c r="B8" s="81">
        <v>2012</v>
      </c>
      <c r="C8" s="82">
        <v>18.648956298828125</v>
      </c>
      <c r="D8" s="82">
        <v>68792.9609375</v>
      </c>
      <c r="E8" s="83">
        <v>180.62827171723154</v>
      </c>
      <c r="F8" s="82">
        <v>-754.32794189453125</v>
      </c>
      <c r="G8" s="82">
        <v>68788.828125</v>
      </c>
      <c r="H8" s="81">
        <v>1001</v>
      </c>
      <c r="I8" s="81">
        <v>1138</v>
      </c>
      <c r="J8" s="82">
        <v>489</v>
      </c>
      <c r="K8" s="84">
        <v>95.320075988769531</v>
      </c>
      <c r="L8" s="81">
        <v>0</v>
      </c>
      <c r="O8" s="84">
        <v>8.1922082901000977</v>
      </c>
      <c r="P8" s="84">
        <v>5.2032256126403809</v>
      </c>
      <c r="Q8" s="81">
        <v>2.7956405161849635E-18</v>
      </c>
      <c r="R8" s="81">
        <v>1</v>
      </c>
      <c r="S8" s="84">
        <v>-999</v>
      </c>
      <c r="T8" s="84">
        <v>-999</v>
      </c>
      <c r="U8" s="84">
        <v>-999</v>
      </c>
      <c r="V8" s="84">
        <v>-999</v>
      </c>
      <c r="W8" s="84">
        <v>-999</v>
      </c>
      <c r="X8" s="84">
        <v>-999</v>
      </c>
      <c r="Y8" s="84">
        <v>-999</v>
      </c>
      <c r="Z8" s="84">
        <v>-999</v>
      </c>
      <c r="AA8" s="84">
        <v>-999</v>
      </c>
      <c r="AC8" s="91" t="s">
        <v>1099</v>
      </c>
    </row>
    <row r="9" spans="1:29" s="81" customFormat="1">
      <c r="A9" s="81">
        <v>6</v>
      </c>
      <c r="B9" s="81">
        <v>2012</v>
      </c>
      <c r="C9" s="82">
        <v>20.949884414672852</v>
      </c>
      <c r="D9" s="82">
        <v>68799.453125</v>
      </c>
      <c r="E9" s="83">
        <v>180.66069070046237</v>
      </c>
      <c r="F9" s="82">
        <v>-793.32464599609375</v>
      </c>
      <c r="G9" s="82">
        <v>68794.8828125</v>
      </c>
      <c r="H9" s="81">
        <v>910</v>
      </c>
      <c r="I9" s="81">
        <v>1152</v>
      </c>
      <c r="J9" s="82">
        <v>496</v>
      </c>
      <c r="K9" s="84">
        <v>96.775245666503906</v>
      </c>
      <c r="L9" s="81">
        <v>0</v>
      </c>
      <c r="O9" s="84">
        <v>4.0666961669921875</v>
      </c>
      <c r="P9" s="84">
        <v>2.3793110847473145</v>
      </c>
      <c r="Q9" s="81">
        <v>4.7244546181204193E-18</v>
      </c>
      <c r="R9" s="81">
        <v>1</v>
      </c>
      <c r="S9" s="84">
        <v>-999</v>
      </c>
      <c r="T9" s="84">
        <v>10.055733680725098</v>
      </c>
      <c r="U9" s="84">
        <v>-999</v>
      </c>
      <c r="V9" s="84">
        <v>-999</v>
      </c>
      <c r="W9" s="84">
        <v>10.055733680725098</v>
      </c>
      <c r="X9" s="84">
        <v>-999</v>
      </c>
      <c r="Y9" s="84">
        <v>10.055733680725098</v>
      </c>
      <c r="Z9" s="84">
        <v>15.226155281066895</v>
      </c>
      <c r="AA9" s="84">
        <v>7.7880349159240723</v>
      </c>
      <c r="AC9" s="91" t="s">
        <v>1100</v>
      </c>
    </row>
    <row r="10" spans="1:29" s="81" customFormat="1">
      <c r="A10" s="81">
        <v>7</v>
      </c>
      <c r="B10" s="81">
        <v>2012</v>
      </c>
      <c r="C10" s="82">
        <v>30.221195220947266</v>
      </c>
      <c r="D10" s="82">
        <v>68797.53125</v>
      </c>
      <c r="E10" s="83">
        <v>180.47113678383661</v>
      </c>
      <c r="F10" s="82">
        <v>-565.7080078125</v>
      </c>
      <c r="G10" s="82">
        <v>68795.203125</v>
      </c>
      <c r="H10" s="81">
        <v>1443</v>
      </c>
      <c r="I10" s="81">
        <v>1153</v>
      </c>
      <c r="J10" s="82">
        <v>494</v>
      </c>
      <c r="K10" s="84">
        <v>96.019828796386719</v>
      </c>
      <c r="L10" s="81">
        <v>0</v>
      </c>
      <c r="O10" s="84">
        <v>1.3736034631729126</v>
      </c>
      <c r="P10" s="84">
        <v>1.1784689426422119</v>
      </c>
      <c r="Q10" s="81">
        <v>1.4084361390667146E-17</v>
      </c>
      <c r="R10" s="81">
        <v>1</v>
      </c>
      <c r="S10" s="84">
        <v>-999</v>
      </c>
      <c r="T10" s="84">
        <v>4.8178071975708008</v>
      </c>
      <c r="U10" s="84">
        <v>-999</v>
      </c>
      <c r="V10" s="84">
        <v>8.2817497253417969</v>
      </c>
      <c r="W10" s="84">
        <v>4.8178071975708008</v>
      </c>
      <c r="X10" s="84">
        <v>8.2817497253417969</v>
      </c>
      <c r="Y10" s="84">
        <v>6.5497784614562988</v>
      </c>
      <c r="Z10" s="84">
        <v>3.5916023254394531</v>
      </c>
      <c r="AA10" s="84">
        <v>4.2235312461853027</v>
      </c>
      <c r="AC10" s="91" t="s">
        <v>1101</v>
      </c>
    </row>
    <row r="11" spans="1:29" s="81" customFormat="1">
      <c r="A11" s="81">
        <v>8</v>
      </c>
      <c r="B11" s="81">
        <v>2013</v>
      </c>
      <c r="C11" s="82">
        <v>1723.17138671875</v>
      </c>
      <c r="D11" s="82">
        <v>68828.6328125</v>
      </c>
      <c r="E11" s="83">
        <v>180.91308160826844</v>
      </c>
      <c r="F11" s="82">
        <v>-1096.825927734375</v>
      </c>
      <c r="G11" s="82">
        <v>68819.890625</v>
      </c>
      <c r="H11" s="81">
        <v>199</v>
      </c>
      <c r="I11" s="81">
        <v>1211</v>
      </c>
      <c r="J11" s="82">
        <v>30</v>
      </c>
      <c r="K11" s="84">
        <v>3.0003561973571777</v>
      </c>
      <c r="L11" s="81">
        <v>0</v>
      </c>
      <c r="O11" s="84">
        <v>1.5205966234207153</v>
      </c>
      <c r="P11" s="84">
        <v>1.3651478290557861</v>
      </c>
      <c r="Q11" s="81">
        <v>5.7634967413240191E-15</v>
      </c>
      <c r="R11" s="81">
        <v>1</v>
      </c>
      <c r="S11" s="84">
        <v>-999</v>
      </c>
      <c r="T11" s="84">
        <v>3.5407118797302246</v>
      </c>
      <c r="U11" s="84">
        <v>4.5098638534545898</v>
      </c>
      <c r="V11" s="84">
        <v>-999</v>
      </c>
      <c r="W11" s="84">
        <v>3.5407118797302246</v>
      </c>
      <c r="X11" s="84">
        <v>4.5098638534545898</v>
      </c>
      <c r="Y11" s="84">
        <v>4.0252876281738281</v>
      </c>
      <c r="Z11" s="84">
        <v>0.24520577490329742</v>
      </c>
      <c r="AA11" s="84">
        <v>0.34374597668647766</v>
      </c>
      <c r="AC11" s="91" t="s">
        <v>1102</v>
      </c>
    </row>
    <row r="12" spans="1:29" s="81" customFormat="1">
      <c r="A12" s="81">
        <v>9</v>
      </c>
      <c r="B12" s="81">
        <v>2012</v>
      </c>
      <c r="C12" s="82">
        <v>33.456069946289062</v>
      </c>
      <c r="D12" s="82">
        <v>68803.484375</v>
      </c>
      <c r="E12" s="83">
        <v>180.49101466649546</v>
      </c>
      <c r="F12" s="82">
        <v>-589.62646484375</v>
      </c>
      <c r="G12" s="82">
        <v>68800.9609375</v>
      </c>
      <c r="H12" s="81">
        <v>1387</v>
      </c>
      <c r="I12" s="81">
        <v>1166</v>
      </c>
      <c r="J12" s="82">
        <v>500</v>
      </c>
      <c r="K12" s="84">
        <v>96.943740844726562</v>
      </c>
      <c r="L12" s="81">
        <v>0</v>
      </c>
      <c r="O12" s="84">
        <v>5.1400117874145508</v>
      </c>
      <c r="P12" s="84">
        <v>2.7770805358886719</v>
      </c>
      <c r="Q12" s="81">
        <v>8.4806744950239648E-18</v>
      </c>
      <c r="R12" s="81">
        <v>1</v>
      </c>
      <c r="S12" s="84">
        <v>-999</v>
      </c>
      <c r="T12" s="84">
        <v>8.7118062973022461</v>
      </c>
      <c r="U12" s="84">
        <v>7.0437564849853516</v>
      </c>
      <c r="V12" s="84">
        <v>-999</v>
      </c>
      <c r="W12" s="84">
        <v>8.7118062973022461</v>
      </c>
      <c r="X12" s="84">
        <v>7.0437564849853516</v>
      </c>
      <c r="Y12" s="84">
        <v>7.8777813911437988</v>
      </c>
      <c r="Z12" s="84">
        <v>11.863829612731934</v>
      </c>
      <c r="AA12" s="84">
        <v>4.8280458450317383</v>
      </c>
      <c r="AC12" s="91" t="s">
        <v>1103</v>
      </c>
    </row>
    <row r="13" spans="1:29" s="81" customFormat="1">
      <c r="A13" s="81">
        <v>10</v>
      </c>
      <c r="B13" s="81">
        <v>2012</v>
      </c>
      <c r="C13" s="82">
        <v>19.469161987304688</v>
      </c>
      <c r="D13" s="82">
        <v>68803.359375</v>
      </c>
      <c r="E13" s="83">
        <v>180.55842158474371</v>
      </c>
      <c r="F13" s="82">
        <v>-670.5672607421875</v>
      </c>
      <c r="G13" s="82">
        <v>68800.09375</v>
      </c>
      <c r="H13" s="81">
        <v>1197</v>
      </c>
      <c r="I13" s="81">
        <v>1164</v>
      </c>
      <c r="J13" s="82">
        <v>499</v>
      </c>
      <c r="K13" s="84">
        <v>96.481697082519531</v>
      </c>
      <c r="L13" s="81">
        <v>0</v>
      </c>
      <c r="O13" s="84">
        <v>6.8055286407470703</v>
      </c>
      <c r="P13" s="84">
        <v>4.1595854759216309</v>
      </c>
      <c r="Q13" s="81">
        <v>3.2718244421879501E-18</v>
      </c>
      <c r="R13" s="81">
        <v>1</v>
      </c>
      <c r="S13" s="84">
        <v>-999</v>
      </c>
      <c r="T13" s="84">
        <v>-999</v>
      </c>
      <c r="U13" s="84">
        <v>-999</v>
      </c>
      <c r="V13" s="84">
        <v>-999</v>
      </c>
      <c r="W13" s="84">
        <v>-999</v>
      </c>
      <c r="X13" s="84">
        <v>-999</v>
      </c>
      <c r="Y13" s="84">
        <v>-999</v>
      </c>
      <c r="Z13" s="84">
        <v>-999</v>
      </c>
      <c r="AA13" s="84">
        <v>-999</v>
      </c>
      <c r="AC13" s="91" t="s">
        <v>1104</v>
      </c>
    </row>
    <row r="14" spans="1:29" s="81" customFormat="1">
      <c r="A14" s="81">
        <v>11</v>
      </c>
      <c r="B14" s="81">
        <v>2013</v>
      </c>
      <c r="C14" s="82">
        <v>297.00857543945312</v>
      </c>
      <c r="D14" s="82">
        <v>68824.484375</v>
      </c>
      <c r="E14" s="83">
        <v>180.72108832130476</v>
      </c>
      <c r="F14" s="82">
        <v>-866.15838623046875</v>
      </c>
      <c r="G14" s="82">
        <v>68819.03125</v>
      </c>
      <c r="H14" s="81">
        <v>739</v>
      </c>
      <c r="I14" s="81">
        <v>1209</v>
      </c>
      <c r="J14" s="82">
        <v>23</v>
      </c>
      <c r="K14" s="84">
        <v>2.2759950160980225</v>
      </c>
      <c r="L14" s="81">
        <v>0</v>
      </c>
      <c r="O14" s="84">
        <v>4.5200929641723633</v>
      </c>
      <c r="P14" s="84">
        <v>2.45489501953125</v>
      </c>
      <c r="Q14" s="81">
        <v>2.3921030388025074E-16</v>
      </c>
      <c r="R14" s="81">
        <v>1</v>
      </c>
      <c r="S14" s="84">
        <v>-999</v>
      </c>
      <c r="T14" s="84">
        <v>3.1350052356719971</v>
      </c>
      <c r="U14" s="84">
        <v>-5.070101261138916</v>
      </c>
      <c r="V14" s="84">
        <v>3.3742196559906006</v>
      </c>
      <c r="W14" s="84">
        <v>3.1350052356719971</v>
      </c>
      <c r="X14" s="84">
        <v>3.3742196559906006</v>
      </c>
      <c r="Y14" s="84">
        <v>3.2546124458312988</v>
      </c>
      <c r="Z14" s="84">
        <v>0.37149351835250854</v>
      </c>
      <c r="AA14" s="84">
        <v>0.66945242881774902</v>
      </c>
      <c r="AC14" s="91" t="s">
        <v>1105</v>
      </c>
    </row>
    <row r="15" spans="1:29" s="81" customFormat="1">
      <c r="A15" s="81">
        <v>12</v>
      </c>
      <c r="B15" s="81">
        <v>2013</v>
      </c>
      <c r="C15" s="82">
        <v>995.97021484375</v>
      </c>
      <c r="D15" s="82">
        <v>68822.625</v>
      </c>
      <c r="E15" s="83">
        <v>180.83926150875587</v>
      </c>
      <c r="F15" s="82">
        <v>-1008.0692749023438</v>
      </c>
      <c r="G15" s="82">
        <v>68815.2421875</v>
      </c>
      <c r="H15" s="81">
        <v>407</v>
      </c>
      <c r="I15" s="81">
        <v>1200</v>
      </c>
      <c r="J15" s="82">
        <v>18</v>
      </c>
      <c r="K15" s="84">
        <v>1.8099933862686157</v>
      </c>
      <c r="L15" s="81">
        <v>0</v>
      </c>
      <c r="O15" s="84">
        <v>1.4744092226028442</v>
      </c>
      <c r="P15" s="84">
        <v>1.2709270715713501</v>
      </c>
      <c r="Q15" s="81">
        <v>2.571940223001167E-15</v>
      </c>
      <c r="R15" s="81">
        <v>1</v>
      </c>
      <c r="S15" s="84">
        <v>-999</v>
      </c>
      <c r="T15" s="84">
        <v>3.6258296966552734</v>
      </c>
      <c r="U15" s="84">
        <v>-8.4065341949462891</v>
      </c>
      <c r="V15" s="84">
        <v>3.180781364440918</v>
      </c>
      <c r="W15" s="84">
        <v>3.6258296966552734</v>
      </c>
      <c r="X15" s="84">
        <v>3.180781364440918</v>
      </c>
      <c r="Y15" s="84">
        <v>3.4033055305480957</v>
      </c>
      <c r="Z15" s="84">
        <v>0.49119463562965393</v>
      </c>
      <c r="AA15" s="84">
        <v>0.38228097558021545</v>
      </c>
      <c r="AC15" s="91" t="s">
        <v>1106</v>
      </c>
    </row>
    <row r="16" spans="1:29" s="81" customFormat="1">
      <c r="A16" s="81">
        <v>13</v>
      </c>
      <c r="B16" s="81">
        <v>2013</v>
      </c>
      <c r="C16" s="82">
        <v>1037.0673828125</v>
      </c>
      <c r="D16" s="82">
        <v>68826.140625</v>
      </c>
      <c r="E16" s="83">
        <v>180.76773855018925</v>
      </c>
      <c r="F16" s="82">
        <v>-922.2127685546875</v>
      </c>
      <c r="G16" s="82">
        <v>68819.9609375</v>
      </c>
      <c r="H16" s="81">
        <v>608</v>
      </c>
      <c r="I16" s="81">
        <v>1211</v>
      </c>
      <c r="J16" s="82">
        <v>22</v>
      </c>
      <c r="K16" s="84">
        <v>2.2060296535491943</v>
      </c>
      <c r="L16" s="81">
        <v>0</v>
      </c>
      <c r="O16" s="84">
        <v>1.3212093114852905</v>
      </c>
      <c r="P16" s="84">
        <v>1.3264113664627075</v>
      </c>
      <c r="Q16" s="81">
        <v>2.8868556061638465E-15</v>
      </c>
      <c r="R16" s="81">
        <v>1</v>
      </c>
      <c r="S16" s="84">
        <v>-999</v>
      </c>
      <c r="T16" s="84">
        <v>3.6248571872711182</v>
      </c>
      <c r="U16" s="84">
        <v>3.882983922958374</v>
      </c>
      <c r="V16" s="84">
        <v>4.0324206352233887</v>
      </c>
      <c r="W16" s="84">
        <v>3.6248571872711182</v>
      </c>
      <c r="X16" s="84">
        <v>3.9577021598815918</v>
      </c>
      <c r="Y16" s="84">
        <v>3.7912797927856445</v>
      </c>
      <c r="Z16" s="84">
        <v>0.34715530276298523</v>
      </c>
      <c r="AA16" s="84">
        <v>0.41733738780021667</v>
      </c>
      <c r="AC16" s="91" t="s">
        <v>1107</v>
      </c>
    </row>
    <row r="17" spans="1:29" s="81" customFormat="1">
      <c r="A17" s="81">
        <v>14</v>
      </c>
      <c r="B17" s="81">
        <v>2013</v>
      </c>
      <c r="C17" s="82">
        <v>1636.6512451171875</v>
      </c>
      <c r="D17" s="82">
        <v>68842.328125</v>
      </c>
      <c r="E17" s="83">
        <v>180.73949219303319</v>
      </c>
      <c r="F17" s="82">
        <v>-888.493896484375</v>
      </c>
      <c r="G17" s="82">
        <v>68836.59375</v>
      </c>
      <c r="H17" s="81">
        <v>687</v>
      </c>
      <c r="I17" s="81">
        <v>1250</v>
      </c>
      <c r="J17" s="82">
        <v>38</v>
      </c>
      <c r="K17" s="84">
        <v>3.7921395301818848</v>
      </c>
      <c r="L17" s="81">
        <v>0</v>
      </c>
      <c r="O17" s="84">
        <v>2.6399133205413818</v>
      </c>
      <c r="P17" s="84">
        <v>1.6886759996414185</v>
      </c>
      <c r="Q17" s="81">
        <v>4.0489234301801038E-15</v>
      </c>
      <c r="R17" s="81">
        <v>1</v>
      </c>
      <c r="S17" s="84">
        <v>-8.6519069671630859</v>
      </c>
      <c r="T17" s="84">
        <v>3.2273211479187012</v>
      </c>
      <c r="U17" s="84">
        <v>3.4245028495788574</v>
      </c>
      <c r="V17" s="84">
        <v>3.8389556407928467</v>
      </c>
      <c r="W17" s="84">
        <v>3.2273211479187012</v>
      </c>
      <c r="X17" s="84">
        <v>3.6317291259765625</v>
      </c>
      <c r="Y17" s="84">
        <v>3.4295251369476318</v>
      </c>
      <c r="Z17" s="84">
        <v>0.17413879930973053</v>
      </c>
      <c r="AA17" s="84">
        <v>0.30051133036613464</v>
      </c>
      <c r="AC17" s="91" t="s">
        <v>1108</v>
      </c>
    </row>
    <row r="18" spans="1:29" s="81" customFormat="1">
      <c r="A18" s="81">
        <v>15</v>
      </c>
      <c r="B18" s="81">
        <v>2013</v>
      </c>
      <c r="C18" s="82">
        <v>1846.536376953125</v>
      </c>
      <c r="D18" s="82">
        <v>68837.046875</v>
      </c>
      <c r="E18" s="83">
        <v>180.87610132472133</v>
      </c>
      <c r="F18" s="82">
        <v>-1052.5361328125</v>
      </c>
      <c r="G18" s="82">
        <v>68829</v>
      </c>
      <c r="H18" s="81">
        <v>302</v>
      </c>
      <c r="I18" s="81">
        <v>1232</v>
      </c>
      <c r="J18" s="82">
        <v>30</v>
      </c>
      <c r="K18" s="84">
        <v>3.0277221202850342</v>
      </c>
      <c r="L18" s="81">
        <v>0</v>
      </c>
      <c r="O18" s="84">
        <v>1.4166722297668457</v>
      </c>
      <c r="P18" s="84">
        <v>1.322842001914978</v>
      </c>
      <c r="Q18" s="81">
        <v>6.6237280266724739E-15</v>
      </c>
      <c r="R18" s="81">
        <v>1</v>
      </c>
      <c r="S18" s="84">
        <v>-999</v>
      </c>
      <c r="T18" s="84">
        <v>3.7017002105712891</v>
      </c>
      <c r="U18" s="84">
        <v>3.6167435646057129</v>
      </c>
      <c r="V18" s="84">
        <v>4.4823904037475586</v>
      </c>
      <c r="W18" s="84">
        <v>3.7017002105712891</v>
      </c>
      <c r="X18" s="84">
        <v>4.0495672225952148</v>
      </c>
      <c r="Y18" s="84">
        <v>3.875633716583252</v>
      </c>
      <c r="Z18" s="84">
        <v>0.25841858983039856</v>
      </c>
      <c r="AA18" s="84">
        <v>0.31971919536590576</v>
      </c>
      <c r="AC18" s="91" t="s">
        <v>1109</v>
      </c>
    </row>
    <row r="19" spans="1:29" s="81" customFormat="1">
      <c r="A19" s="81">
        <v>16</v>
      </c>
      <c r="B19" s="81">
        <v>2013</v>
      </c>
      <c r="C19" s="82">
        <v>1155.7000732421875</v>
      </c>
      <c r="D19" s="82">
        <v>68830.9296875</v>
      </c>
      <c r="E19" s="83">
        <v>180.79816373303535</v>
      </c>
      <c r="F19" s="82">
        <v>-958.8240966796875</v>
      </c>
      <c r="G19" s="82">
        <v>68824.25</v>
      </c>
      <c r="H19" s="81">
        <v>522</v>
      </c>
      <c r="I19" s="81">
        <v>1221</v>
      </c>
      <c r="J19" s="82">
        <v>27</v>
      </c>
      <c r="K19" s="84">
        <v>2.7101647853851318</v>
      </c>
      <c r="L19" s="81">
        <v>0</v>
      </c>
      <c r="O19" s="84">
        <v>1.58260178565979</v>
      </c>
      <c r="P19" s="84">
        <v>1.3442181348800659</v>
      </c>
      <c r="Q19" s="81">
        <v>3.1030031799092798E-15</v>
      </c>
      <c r="R19" s="81">
        <v>1</v>
      </c>
      <c r="S19" s="84">
        <v>-8.9356746673583984</v>
      </c>
      <c r="T19" s="84">
        <v>3.3375375270843506</v>
      </c>
      <c r="U19" s="84">
        <v>4.3719000816345215</v>
      </c>
      <c r="V19" s="84">
        <v>-8.4117584228515625</v>
      </c>
      <c r="W19" s="84">
        <v>3.3375375270843506</v>
      </c>
      <c r="X19" s="84">
        <v>4.3719000816345215</v>
      </c>
      <c r="Y19" s="84">
        <v>3.8547186851501465</v>
      </c>
      <c r="Z19" s="84">
        <v>0.27721387147903442</v>
      </c>
      <c r="AA19" s="84">
        <v>0.40195280313491821</v>
      </c>
      <c r="AC19" s="91" t="s">
        <v>1110</v>
      </c>
    </row>
    <row r="20" spans="1:29" s="81" customFormat="1">
      <c r="A20" s="81">
        <v>17</v>
      </c>
      <c r="B20" s="81">
        <v>2012</v>
      </c>
      <c r="C20" s="82">
        <v>13.703421592712402</v>
      </c>
      <c r="D20" s="82">
        <v>68804.5078125</v>
      </c>
      <c r="E20" s="83">
        <v>180.33770570645822</v>
      </c>
      <c r="F20" s="82">
        <v>-405.53668212890625</v>
      </c>
      <c r="G20" s="82">
        <v>68803.3125</v>
      </c>
      <c r="H20" s="81">
        <v>1818</v>
      </c>
      <c r="I20" s="81">
        <v>1172</v>
      </c>
      <c r="J20" s="82">
        <v>501</v>
      </c>
      <c r="K20" s="84">
        <v>95.227874755859375</v>
      </c>
      <c r="L20" s="81">
        <v>0</v>
      </c>
      <c r="O20" s="84">
        <v>2.7036561965942383</v>
      </c>
      <c r="P20" s="84">
        <v>1.7554420232772827</v>
      </c>
      <c r="Q20" s="81">
        <v>3.0652646067416009E-18</v>
      </c>
      <c r="R20" s="81">
        <v>1</v>
      </c>
      <c r="S20" s="84">
        <v>-999</v>
      </c>
      <c r="T20" s="84">
        <v>5.1227321624755859</v>
      </c>
      <c r="U20" s="84">
        <v>10.330842971801758</v>
      </c>
      <c r="V20" s="84">
        <v>-999</v>
      </c>
      <c r="W20" s="84">
        <v>5.1227321624755859</v>
      </c>
      <c r="X20" s="84">
        <v>10.330842971801758</v>
      </c>
      <c r="Y20" s="84">
        <v>7.7267875671386719</v>
      </c>
      <c r="Z20" s="84">
        <v>8.0577106475830078</v>
      </c>
      <c r="AA20" s="84">
        <v>7.3992786407470703</v>
      </c>
      <c r="AC20" s="91" t="s">
        <v>1111</v>
      </c>
    </row>
    <row r="21" spans="1:29" s="81" customFormat="1">
      <c r="A21" s="81">
        <v>18</v>
      </c>
      <c r="B21" s="81">
        <v>2013</v>
      </c>
      <c r="C21" s="82">
        <v>1425.5325927734375</v>
      </c>
      <c r="D21" s="82">
        <v>68832.9921875</v>
      </c>
      <c r="E21" s="83">
        <v>180.6950598081221</v>
      </c>
      <c r="F21" s="82">
        <v>-834.99822998046875</v>
      </c>
      <c r="G21" s="82">
        <v>68827.9296875</v>
      </c>
      <c r="H21" s="81">
        <v>812</v>
      </c>
      <c r="I21" s="81">
        <v>1229</v>
      </c>
      <c r="J21" s="82">
        <v>27</v>
      </c>
      <c r="K21" s="84">
        <v>2.6845362186431885</v>
      </c>
      <c r="L21" s="81">
        <v>0</v>
      </c>
      <c r="O21" s="84">
        <v>1.472175121307373</v>
      </c>
      <c r="P21" s="84">
        <v>1.2767807245254517</v>
      </c>
      <c r="Q21" s="81">
        <v>4.4074394447548439E-15</v>
      </c>
      <c r="R21" s="81">
        <v>1</v>
      </c>
      <c r="S21" s="84">
        <v>-999</v>
      </c>
      <c r="T21" s="84">
        <v>2.8459622859954834</v>
      </c>
      <c r="U21" s="84">
        <v>-7.8951997756958008</v>
      </c>
      <c r="V21" s="84">
        <v>5.1565451622009277</v>
      </c>
      <c r="W21" s="84">
        <v>2.8459622859954834</v>
      </c>
      <c r="X21" s="84">
        <v>5.1565451622009277</v>
      </c>
      <c r="Y21" s="84">
        <v>4.001253604888916</v>
      </c>
      <c r="Z21" s="84">
        <v>0.22191381454467773</v>
      </c>
      <c r="AA21" s="84">
        <v>0.37567511200904846</v>
      </c>
      <c r="AC21" s="91" t="s">
        <v>1112</v>
      </c>
    </row>
    <row r="22" spans="1:29" s="81" customFormat="1">
      <c r="A22" s="81">
        <v>19</v>
      </c>
      <c r="B22" s="81">
        <v>2012</v>
      </c>
      <c r="C22" s="82">
        <v>31.357578277587891</v>
      </c>
      <c r="D22" s="82">
        <v>68806.6953125</v>
      </c>
      <c r="E22" s="83">
        <v>180.40658503245538</v>
      </c>
      <c r="F22" s="82">
        <v>-488.26522827148438</v>
      </c>
      <c r="G22" s="82">
        <v>68804.9609375</v>
      </c>
      <c r="H22" s="81">
        <v>1624</v>
      </c>
      <c r="I22" s="81">
        <v>1176</v>
      </c>
      <c r="J22" s="82">
        <v>503</v>
      </c>
      <c r="K22" s="84">
        <v>97.050148010253906</v>
      </c>
      <c r="L22" s="81">
        <v>0</v>
      </c>
      <c r="O22" s="84">
        <v>7.5805888175964355</v>
      </c>
      <c r="P22" s="84">
        <v>4.2748098373413086</v>
      </c>
      <c r="Q22" s="81">
        <v>6.3366880874515022E-18</v>
      </c>
      <c r="R22" s="81">
        <v>1</v>
      </c>
      <c r="S22" s="84">
        <v>-999</v>
      </c>
      <c r="T22" s="84">
        <v>9.2401962280273438</v>
      </c>
      <c r="U22" s="84">
        <v>-999</v>
      </c>
      <c r="V22" s="84">
        <v>-999</v>
      </c>
      <c r="W22" s="84">
        <v>9.2401962280273438</v>
      </c>
      <c r="X22" s="84">
        <v>-999</v>
      </c>
      <c r="Y22" s="84">
        <v>9.2401962280273438</v>
      </c>
      <c r="Z22" s="84">
        <v>16.088556289672852</v>
      </c>
      <c r="AA22" s="84">
        <v>5.8494477272033691</v>
      </c>
      <c r="AC22" s="91" t="s">
        <v>1113</v>
      </c>
    </row>
    <row r="23" spans="1:29" s="81" customFormat="1">
      <c r="A23" s="81">
        <v>20</v>
      </c>
      <c r="B23" s="81">
        <v>2012</v>
      </c>
      <c r="C23" s="82">
        <v>42.993293762207031</v>
      </c>
      <c r="D23" s="82">
        <v>68812.015625</v>
      </c>
      <c r="E23" s="83">
        <v>180.4689364047845</v>
      </c>
      <c r="F23" s="82">
        <v>-563.1845703125</v>
      </c>
      <c r="G23" s="82">
        <v>68809.7109375</v>
      </c>
      <c r="H23" s="81">
        <v>1449</v>
      </c>
      <c r="I23" s="81">
        <v>1187</v>
      </c>
      <c r="J23" s="82">
        <v>508</v>
      </c>
      <c r="K23" s="84">
        <v>98.8521728515625</v>
      </c>
      <c r="L23" s="81">
        <v>0</v>
      </c>
      <c r="O23" s="84">
        <v>2.015641450881958</v>
      </c>
      <c r="P23" s="84">
        <v>1.4711813926696777</v>
      </c>
      <c r="Q23" s="81">
        <v>1.9728528270889966E-17</v>
      </c>
      <c r="R23" s="81">
        <v>1</v>
      </c>
      <c r="S23" s="84">
        <v>4.7183055877685547</v>
      </c>
      <c r="T23" s="84">
        <v>3.4364993572235107</v>
      </c>
      <c r="U23" s="84">
        <v>11.312700271606445</v>
      </c>
      <c r="V23" s="84">
        <v>8.3244400024414062</v>
      </c>
      <c r="W23" s="84">
        <v>4.0774025917053223</v>
      </c>
      <c r="X23" s="84">
        <v>9.8185701370239258</v>
      </c>
      <c r="Y23" s="84">
        <v>6.9479866027832031</v>
      </c>
      <c r="Z23" s="84">
        <v>3.0441505908966064</v>
      </c>
      <c r="AA23" s="84">
        <v>3.7563283443450928</v>
      </c>
      <c r="AC23" s="91" t="s">
        <v>1114</v>
      </c>
    </row>
    <row r="24" spans="1:29" s="81" customFormat="1">
      <c r="A24" s="81">
        <v>21</v>
      </c>
      <c r="B24" s="81">
        <v>2012</v>
      </c>
      <c r="C24" s="82">
        <v>12.45809268951416</v>
      </c>
      <c r="D24" s="82">
        <v>68810.6328125</v>
      </c>
      <c r="E24" s="83">
        <v>180.24767043489331</v>
      </c>
      <c r="F24" s="82">
        <v>-297.44436645507812</v>
      </c>
      <c r="G24" s="82">
        <v>68809.9921875</v>
      </c>
      <c r="H24" s="81">
        <v>2071</v>
      </c>
      <c r="I24" s="81">
        <v>1187</v>
      </c>
      <c r="J24" s="82">
        <v>507</v>
      </c>
      <c r="K24" s="84">
        <v>95.92852783203125</v>
      </c>
      <c r="L24" s="81">
        <v>0</v>
      </c>
      <c r="O24" s="84">
        <v>3.4261670112609863</v>
      </c>
      <c r="P24" s="84">
        <v>2.149421215057373</v>
      </c>
      <c r="Q24" s="81">
        <v>2.3603325658203522E-18</v>
      </c>
      <c r="R24" s="81">
        <v>1</v>
      </c>
      <c r="S24" s="84">
        <v>-999</v>
      </c>
      <c r="T24" s="84">
        <v>7.0437564849853516</v>
      </c>
      <c r="U24" s="84">
        <v>-999</v>
      </c>
      <c r="V24" s="84">
        <v>-999</v>
      </c>
      <c r="W24" s="84">
        <v>7.0437564849853516</v>
      </c>
      <c r="X24" s="84">
        <v>-999</v>
      </c>
      <c r="Y24" s="84">
        <v>7.0437564849853516</v>
      </c>
      <c r="Z24" s="84">
        <v>12.781270980834961</v>
      </c>
      <c r="AA24" s="84">
        <v>7.0743002891540527</v>
      </c>
      <c r="AC24" s="91" t="s">
        <v>1115</v>
      </c>
    </row>
    <row r="25" spans="1:29" s="81" customFormat="1">
      <c r="A25" s="81">
        <v>22</v>
      </c>
      <c r="B25" s="81">
        <v>2013</v>
      </c>
      <c r="C25" s="82">
        <v>1405.9744873046875</v>
      </c>
      <c r="D25" s="82">
        <v>68844.0546875</v>
      </c>
      <c r="E25" s="83">
        <v>180.59606865411772</v>
      </c>
      <c r="F25" s="82">
        <v>-716.19659423828125</v>
      </c>
      <c r="G25" s="82">
        <v>68840.328125</v>
      </c>
      <c r="H25" s="81">
        <v>1090</v>
      </c>
      <c r="I25" s="81">
        <v>1258</v>
      </c>
      <c r="J25" s="82">
        <v>29</v>
      </c>
      <c r="K25" s="84">
        <v>2.8878519535064697</v>
      </c>
      <c r="L25" s="81">
        <v>0</v>
      </c>
      <c r="O25" s="84">
        <v>2.0024089813232422</v>
      </c>
      <c r="P25" s="84">
        <v>1.4305235147476196</v>
      </c>
      <c r="Q25" s="81">
        <v>3.701604561134524E-15</v>
      </c>
      <c r="R25" s="81">
        <v>1</v>
      </c>
      <c r="S25" s="84">
        <v>-999</v>
      </c>
      <c r="T25" s="84">
        <v>2.9487330913543701</v>
      </c>
      <c r="U25" s="84">
        <v>-8.5713682174682617</v>
      </c>
      <c r="V25" s="84">
        <v>3.8854620456695557</v>
      </c>
      <c r="W25" s="84">
        <v>2.9487330913543701</v>
      </c>
      <c r="X25" s="84">
        <v>3.8854620456695557</v>
      </c>
      <c r="Y25" s="84">
        <v>3.4170975685119629</v>
      </c>
      <c r="Z25" s="84">
        <v>0.20190346240997314</v>
      </c>
      <c r="AA25" s="84">
        <v>0.32305285334587097</v>
      </c>
      <c r="AC25" s="91" t="s">
        <v>1116</v>
      </c>
    </row>
    <row r="26" spans="1:29" s="81" customFormat="1">
      <c r="A26" s="81">
        <v>23</v>
      </c>
      <c r="B26" s="81">
        <v>2012</v>
      </c>
      <c r="C26" s="82">
        <v>12.95409107208252</v>
      </c>
      <c r="D26" s="82">
        <v>68815.2578125</v>
      </c>
      <c r="E26" s="83">
        <v>180.31717314825858</v>
      </c>
      <c r="F26" s="82">
        <v>-380.93975830078125</v>
      </c>
      <c r="G26" s="82">
        <v>68814.203125</v>
      </c>
      <c r="H26" s="81">
        <v>1876</v>
      </c>
      <c r="I26" s="81">
        <v>1197</v>
      </c>
      <c r="J26" s="82">
        <v>511</v>
      </c>
      <c r="K26" s="84">
        <v>97.368675231933594</v>
      </c>
      <c r="L26" s="81">
        <v>0</v>
      </c>
      <c r="O26" s="84">
        <v>8.5620737075805664</v>
      </c>
      <c r="P26" s="84">
        <v>5.3253974914550781</v>
      </c>
      <c r="Q26" s="81">
        <v>1.5831459600574492E-18</v>
      </c>
      <c r="R26" s="81">
        <v>1</v>
      </c>
      <c r="S26" s="84">
        <v>-999</v>
      </c>
      <c r="T26" s="84">
        <v>8.7901420593261719</v>
      </c>
      <c r="U26" s="84">
        <v>-999</v>
      </c>
      <c r="V26" s="84">
        <v>7.8263964653015137</v>
      </c>
      <c r="W26" s="84">
        <v>8.7901420593261719</v>
      </c>
      <c r="X26" s="84">
        <v>7.8263964653015137</v>
      </c>
      <c r="Y26" s="84">
        <v>8.3082695007324219</v>
      </c>
      <c r="Z26" s="84">
        <v>25.131597518920898</v>
      </c>
      <c r="AA26" s="84">
        <v>8.1829900741577148</v>
      </c>
      <c r="AC26" s="91" t="s">
        <v>1117</v>
      </c>
    </row>
    <row r="27" spans="1:29" s="81" customFormat="1">
      <c r="A27" s="81">
        <v>24</v>
      </c>
      <c r="B27" s="81">
        <v>2012</v>
      </c>
      <c r="C27" s="82">
        <v>12.311357498168945</v>
      </c>
      <c r="D27" s="82">
        <v>68814.5625</v>
      </c>
      <c r="E27" s="83">
        <v>180.2173612682451</v>
      </c>
      <c r="F27" s="82">
        <v>-261.05911254882812</v>
      </c>
      <c r="G27" s="82">
        <v>68814.0703125</v>
      </c>
      <c r="H27" s="81">
        <v>2156</v>
      </c>
      <c r="I27" s="81">
        <v>1197</v>
      </c>
      <c r="J27" s="82">
        <v>511</v>
      </c>
      <c r="K27" s="84">
        <v>95.46392822265625</v>
      </c>
      <c r="L27" s="81">
        <v>0</v>
      </c>
      <c r="O27" s="84">
        <v>5.2207217216491699</v>
      </c>
      <c r="P27" s="84">
        <v>3.6040515899658203</v>
      </c>
      <c r="Q27" s="81">
        <v>1.8784243359044389E-18</v>
      </c>
      <c r="R27" s="81">
        <v>1</v>
      </c>
      <c r="S27" s="84">
        <v>-999</v>
      </c>
      <c r="T27" s="84">
        <v>-999</v>
      </c>
      <c r="U27" s="84">
        <v>-999</v>
      </c>
      <c r="V27" s="84">
        <v>-999</v>
      </c>
      <c r="W27" s="84">
        <v>-999</v>
      </c>
      <c r="X27" s="84">
        <v>-999</v>
      </c>
      <c r="Y27" s="84">
        <v>-999</v>
      </c>
      <c r="Z27" s="84">
        <v>-999</v>
      </c>
      <c r="AA27" s="84">
        <v>-999</v>
      </c>
      <c r="AC27" s="91" t="s">
        <v>1118</v>
      </c>
    </row>
    <row r="28" spans="1:29" s="81" customFormat="1">
      <c r="A28" s="81">
        <v>25</v>
      </c>
      <c r="B28" s="81">
        <v>2012</v>
      </c>
      <c r="C28" s="82">
        <v>10.068716049194336</v>
      </c>
      <c r="D28" s="82">
        <v>68817.2734375</v>
      </c>
      <c r="E28" s="83">
        <v>180.33898453277828</v>
      </c>
      <c r="F28" s="82">
        <v>-407.14788818359375</v>
      </c>
      <c r="G28" s="82">
        <v>68816.0703125</v>
      </c>
      <c r="H28" s="81">
        <v>1814</v>
      </c>
      <c r="I28" s="81">
        <v>1202</v>
      </c>
      <c r="J28" s="82">
        <v>513</v>
      </c>
      <c r="K28" s="84">
        <v>97.523933410644531</v>
      </c>
      <c r="L28" s="81">
        <v>0</v>
      </c>
      <c r="O28" s="84">
        <v>2.6631066799163818</v>
      </c>
      <c r="P28" s="84">
        <v>1.917309045791626</v>
      </c>
      <c r="Q28" s="81">
        <v>1.9452124286626523E-18</v>
      </c>
      <c r="R28" s="81">
        <v>1</v>
      </c>
      <c r="S28" s="84">
        <v>5.1227321624755859</v>
      </c>
      <c r="T28" s="84">
        <v>-8.7319297790527344</v>
      </c>
      <c r="U28" s="84">
        <v>8.0256137847900391</v>
      </c>
      <c r="V28" s="84">
        <v>-999</v>
      </c>
      <c r="W28" s="84">
        <v>5.1227321624755859</v>
      </c>
      <c r="X28" s="84">
        <v>8.0256137847900391</v>
      </c>
      <c r="Y28" s="84">
        <v>6.5741729736328125</v>
      </c>
      <c r="Z28" s="84">
        <v>9.3351726531982422</v>
      </c>
      <c r="AA28" s="84">
        <v>7.3444457054138184</v>
      </c>
      <c r="AC28" s="91" t="s">
        <v>1119</v>
      </c>
    </row>
    <row r="29" spans="1:29" s="81" customFormat="1">
      <c r="A29" s="81">
        <v>26</v>
      </c>
      <c r="B29" s="81">
        <v>2012</v>
      </c>
      <c r="C29" s="82">
        <v>31.200723648071289</v>
      </c>
      <c r="D29" s="82">
        <v>68818.0625</v>
      </c>
      <c r="E29" s="83">
        <v>180.15423633570816</v>
      </c>
      <c r="F29" s="82">
        <v>-185.25331115722656</v>
      </c>
      <c r="G29" s="82">
        <v>68817.8125</v>
      </c>
      <c r="H29" s="81">
        <v>2334</v>
      </c>
      <c r="I29" s="81">
        <v>1206</v>
      </c>
      <c r="J29" s="82">
        <v>514</v>
      </c>
      <c r="K29" s="84">
        <v>94.371376037597656</v>
      </c>
      <c r="L29" s="81">
        <v>0</v>
      </c>
      <c r="O29" s="84">
        <v>2.1148281097412109</v>
      </c>
      <c r="P29" s="84">
        <v>1.4777133464813232</v>
      </c>
      <c r="Q29" s="81">
        <v>1.1907201433918836E-17</v>
      </c>
      <c r="R29" s="81">
        <v>1</v>
      </c>
      <c r="S29" s="84">
        <v>-999</v>
      </c>
      <c r="T29" s="84">
        <v>6.5540838241577148</v>
      </c>
      <c r="U29" s="84">
        <v>-999</v>
      </c>
      <c r="V29" s="84">
        <v>-999</v>
      </c>
      <c r="W29" s="84">
        <v>6.5540838241577148</v>
      </c>
      <c r="X29" s="84">
        <v>-999</v>
      </c>
      <c r="Y29" s="84">
        <v>6.5540838241577148</v>
      </c>
      <c r="Z29" s="84">
        <v>6.0198330879211426</v>
      </c>
      <c r="AA29" s="84">
        <v>4.1594371795654297</v>
      </c>
      <c r="AC29" s="91" t="s">
        <v>1120</v>
      </c>
    </row>
    <row r="30" spans="1:29" s="81" customFormat="1">
      <c r="A30" s="81">
        <v>27</v>
      </c>
      <c r="B30" s="81">
        <v>2013</v>
      </c>
      <c r="C30" s="82">
        <v>1289.7696533203125</v>
      </c>
      <c r="D30" s="82">
        <v>68850.8671875</v>
      </c>
      <c r="E30" s="83">
        <v>180.65931022549344</v>
      </c>
      <c r="F30" s="82">
        <v>-792.25872802734375</v>
      </c>
      <c r="G30" s="82">
        <v>68846.3125</v>
      </c>
      <c r="H30" s="81">
        <v>912</v>
      </c>
      <c r="I30" s="81">
        <v>1272</v>
      </c>
      <c r="J30" s="82">
        <v>34</v>
      </c>
      <c r="K30" s="84">
        <v>3.4094314575195312</v>
      </c>
      <c r="L30" s="81">
        <v>0</v>
      </c>
      <c r="O30" s="84">
        <v>2.6013267040252686</v>
      </c>
      <c r="P30" s="84">
        <v>1.5848830938339233</v>
      </c>
      <c r="Q30" s="81">
        <v>2.8534545870535748E-15</v>
      </c>
      <c r="R30" s="81">
        <v>1</v>
      </c>
      <c r="S30" s="84">
        <v>-10.084193229675293</v>
      </c>
      <c r="T30" s="84">
        <v>3.1685047149658203</v>
      </c>
      <c r="U30" s="84">
        <v>4.9006080627441406</v>
      </c>
      <c r="V30" s="84">
        <v>-8.059910774230957</v>
      </c>
      <c r="W30" s="84">
        <v>3.1685047149658203</v>
      </c>
      <c r="X30" s="84">
        <v>4.9006080627441406</v>
      </c>
      <c r="Y30" s="84">
        <v>4.0345563888549805</v>
      </c>
      <c r="Z30" s="84">
        <v>0.19545815885066986</v>
      </c>
      <c r="AA30" s="84">
        <v>0.39823979139328003</v>
      </c>
      <c r="AC30" s="91" t="s">
        <v>1121</v>
      </c>
    </row>
    <row r="31" spans="1:29" s="81" customFormat="1">
      <c r="A31" s="81">
        <v>28</v>
      </c>
      <c r="B31" s="81">
        <v>2013</v>
      </c>
      <c r="C31" s="82">
        <v>1276.19189453125</v>
      </c>
      <c r="D31" s="82">
        <v>68842.640625</v>
      </c>
      <c r="E31" s="83">
        <v>180.52102273883156</v>
      </c>
      <c r="F31" s="82">
        <v>-626.0162353515625</v>
      </c>
      <c r="G31" s="82">
        <v>68839.796875</v>
      </c>
      <c r="H31" s="81">
        <v>1302</v>
      </c>
      <c r="I31" s="81">
        <v>1257</v>
      </c>
      <c r="J31" s="82">
        <v>27</v>
      </c>
      <c r="K31" s="84">
        <v>2.6515414714813232</v>
      </c>
      <c r="L31" s="81">
        <v>0</v>
      </c>
      <c r="O31" s="84">
        <v>1.7268487215042114</v>
      </c>
      <c r="P31" s="84">
        <v>1.3744516372680664</v>
      </c>
      <c r="Q31" s="81">
        <v>3.4470463965286256E-15</v>
      </c>
      <c r="R31" s="81">
        <v>1</v>
      </c>
      <c r="S31" s="84">
        <v>-999</v>
      </c>
      <c r="T31" s="84">
        <v>3.8187639713287354</v>
      </c>
      <c r="U31" s="84">
        <v>3.7512204647064209</v>
      </c>
      <c r="V31" s="84">
        <v>-7.7024593353271484</v>
      </c>
      <c r="W31" s="84">
        <v>3.8187639713287354</v>
      </c>
      <c r="X31" s="84">
        <v>3.7512204647064209</v>
      </c>
      <c r="Y31" s="84">
        <v>3.7849922180175781</v>
      </c>
      <c r="Z31" s="84">
        <v>0.28865301609039307</v>
      </c>
      <c r="AA31" s="84">
        <v>0.37558820843696594</v>
      </c>
      <c r="AC31" s="91"/>
    </row>
    <row r="32" spans="1:29" s="81" customFormat="1">
      <c r="A32" s="81">
        <v>29</v>
      </c>
      <c r="B32" s="81">
        <v>2013</v>
      </c>
      <c r="C32" s="82">
        <v>944.747802734375</v>
      </c>
      <c r="D32" s="82">
        <v>68837.3203125</v>
      </c>
      <c r="E32" s="83">
        <v>180.62797618033858</v>
      </c>
      <c r="F32" s="82">
        <v>-754.45928955078125</v>
      </c>
      <c r="G32" s="82">
        <v>68833.1875</v>
      </c>
      <c r="H32" s="81">
        <v>1001</v>
      </c>
      <c r="I32" s="81">
        <v>1242</v>
      </c>
      <c r="J32" s="82">
        <v>20</v>
      </c>
      <c r="K32" s="84">
        <v>2.0014510154724121</v>
      </c>
      <c r="L32" s="81">
        <v>0</v>
      </c>
      <c r="O32" s="84">
        <v>1.0570859909057617</v>
      </c>
      <c r="P32" s="84">
        <v>1.500109076499939</v>
      </c>
      <c r="Q32" s="81">
        <v>2.8062037796848937E-15</v>
      </c>
      <c r="R32" s="81">
        <v>1</v>
      </c>
      <c r="S32" s="84">
        <v>-999</v>
      </c>
      <c r="T32" s="84">
        <v>3.8352730274200439</v>
      </c>
      <c r="U32" s="84">
        <v>3.7118101119995117</v>
      </c>
      <c r="V32" s="84">
        <v>-5.293489933013916</v>
      </c>
      <c r="W32" s="84">
        <v>3.8352730274200439</v>
      </c>
      <c r="X32" s="84">
        <v>3.7118101119995117</v>
      </c>
      <c r="Y32" s="84">
        <v>3.7735414505004883</v>
      </c>
      <c r="Z32" s="84">
        <v>0.4516238272190094</v>
      </c>
      <c r="AA32" s="84">
        <v>0.43520724773406982</v>
      </c>
      <c r="AC32" s="91" t="s">
        <v>1122</v>
      </c>
    </row>
    <row r="33" spans="1:29" s="81" customFormat="1">
      <c r="A33" s="81">
        <v>30</v>
      </c>
      <c r="B33" s="81">
        <v>2013</v>
      </c>
      <c r="C33" s="82">
        <v>617.19207763671875</v>
      </c>
      <c r="D33" s="82">
        <v>68846.3984375</v>
      </c>
      <c r="E33" s="83">
        <v>180.47029128933565</v>
      </c>
      <c r="F33" s="82">
        <v>-565.09393310546875</v>
      </c>
      <c r="G33" s="82">
        <v>68844.078125</v>
      </c>
      <c r="H33" s="81">
        <v>1444</v>
      </c>
      <c r="I33" s="81">
        <v>1267</v>
      </c>
      <c r="J33" s="82">
        <v>28</v>
      </c>
      <c r="K33" s="84">
        <v>2.7576198577880859</v>
      </c>
      <c r="L33" s="81">
        <v>0</v>
      </c>
      <c r="O33" s="84">
        <v>3.885120153427124</v>
      </c>
      <c r="P33" s="84">
        <v>2.1906557083129883</v>
      </c>
      <c r="Q33" s="81">
        <v>7.7290904898383597E-16</v>
      </c>
      <c r="R33" s="81">
        <v>1</v>
      </c>
      <c r="S33" s="84">
        <v>-3.5300877094268799</v>
      </c>
      <c r="T33" s="84">
        <v>2.3479187488555908</v>
      </c>
      <c r="U33" s="84">
        <v>3.3803062438964844</v>
      </c>
      <c r="V33" s="84">
        <v>3.5867927074432373</v>
      </c>
      <c r="W33" s="84">
        <v>2.3479187488555908</v>
      </c>
      <c r="X33" s="84">
        <v>3.4835495948791504</v>
      </c>
      <c r="Y33" s="84">
        <v>2.9157342910766602</v>
      </c>
      <c r="Z33" s="84">
        <v>0.17011797428131104</v>
      </c>
      <c r="AA33" s="84">
        <v>0.41604730486869812</v>
      </c>
      <c r="AC33" s="91" t="s">
        <v>1123</v>
      </c>
    </row>
    <row r="34" spans="1:29" s="81" customFormat="1">
      <c r="A34" s="81">
        <v>31</v>
      </c>
      <c r="B34" s="81">
        <v>2013</v>
      </c>
      <c r="C34" s="82">
        <v>985.17816162109375</v>
      </c>
      <c r="D34" s="82">
        <v>68842.8046875</v>
      </c>
      <c r="E34" s="83">
        <v>180.49250685904866</v>
      </c>
      <c r="F34" s="82">
        <v>-591.7562255859375</v>
      </c>
      <c r="G34" s="82">
        <v>68840.2578125</v>
      </c>
      <c r="H34" s="81">
        <v>1382</v>
      </c>
      <c r="I34" s="81">
        <v>1258</v>
      </c>
      <c r="J34" s="82">
        <v>23</v>
      </c>
      <c r="K34" s="84">
        <v>2.2829484939575195</v>
      </c>
      <c r="L34" s="81">
        <v>0</v>
      </c>
      <c r="O34" s="84">
        <v>1.5849848985671997</v>
      </c>
      <c r="P34" s="84">
        <v>1.4242581129074097</v>
      </c>
      <c r="Q34" s="81">
        <v>2.4403939227565548E-15</v>
      </c>
      <c r="R34" s="81">
        <v>1</v>
      </c>
      <c r="S34" s="84">
        <v>-9.0672359466552734</v>
      </c>
      <c r="T34" s="84">
        <v>3.1305584907531738</v>
      </c>
      <c r="U34" s="84">
        <v>3.6723859310150146</v>
      </c>
      <c r="V34" s="84">
        <v>3.8258378505706787</v>
      </c>
      <c r="W34" s="84">
        <v>3.1305584907531738</v>
      </c>
      <c r="X34" s="84">
        <v>3.7491118907928467</v>
      </c>
      <c r="Y34" s="84">
        <v>3.4398350715637207</v>
      </c>
      <c r="Z34" s="84">
        <v>0.28171372413635254</v>
      </c>
      <c r="AA34" s="84">
        <v>0.38849475979804993</v>
      </c>
      <c r="AC34" s="91" t="s">
        <v>1124</v>
      </c>
    </row>
    <row r="35" spans="1:29" s="81" customFormat="1">
      <c r="A35" s="81">
        <v>32</v>
      </c>
      <c r="B35" s="81">
        <v>2013</v>
      </c>
      <c r="C35" s="82">
        <v>1617.7698974609375</v>
      </c>
      <c r="D35" s="82">
        <v>68854.453125</v>
      </c>
      <c r="E35" s="83">
        <v>180.55823458419169</v>
      </c>
      <c r="F35" s="82">
        <v>-670.84051513671875</v>
      </c>
      <c r="G35" s="82">
        <v>68851.1875</v>
      </c>
      <c r="H35" s="81">
        <v>1197</v>
      </c>
      <c r="I35" s="81">
        <v>1284</v>
      </c>
      <c r="J35" s="82">
        <v>33</v>
      </c>
      <c r="K35" s="84">
        <v>3.2673728466033936</v>
      </c>
      <c r="L35" s="81">
        <v>0</v>
      </c>
      <c r="O35" s="84">
        <v>1.8708488941192627</v>
      </c>
      <c r="P35" s="84">
        <v>1.3735436201095581</v>
      </c>
      <c r="Q35" s="81">
        <v>4.7266782965824416E-15</v>
      </c>
      <c r="R35" s="81">
        <v>1</v>
      </c>
      <c r="S35" s="84">
        <v>-11.426538467407227</v>
      </c>
      <c r="T35" s="84">
        <v>2.8001375198364258</v>
      </c>
      <c r="U35" s="84">
        <v>8.0605411529541016</v>
      </c>
      <c r="V35" s="84">
        <v>8.3554868698120117</v>
      </c>
      <c r="W35" s="84">
        <v>2.8001375198364258</v>
      </c>
      <c r="X35" s="84">
        <v>8.2080135345458984</v>
      </c>
      <c r="Y35" s="84">
        <v>5.5040755271911621</v>
      </c>
      <c r="Z35" s="84">
        <v>0.18172305822372437</v>
      </c>
      <c r="AA35" s="84">
        <v>0.48509961366653442</v>
      </c>
      <c r="AC35" s="91" t="s">
        <v>1125</v>
      </c>
    </row>
    <row r="36" spans="1:29" s="81" customFormat="1">
      <c r="A36" s="81">
        <v>33</v>
      </c>
      <c r="B36" s="81">
        <v>2013</v>
      </c>
      <c r="C36" s="82">
        <v>1493.6644287109375</v>
      </c>
      <c r="D36" s="82">
        <v>68850.90625</v>
      </c>
      <c r="E36" s="83">
        <v>180.44637290963752</v>
      </c>
      <c r="F36" s="82">
        <v>-536.3897705078125</v>
      </c>
      <c r="G36" s="82">
        <v>68848.8203125</v>
      </c>
      <c r="H36" s="81">
        <v>1512</v>
      </c>
      <c r="I36" s="81">
        <v>1278</v>
      </c>
      <c r="J36" s="82">
        <v>29</v>
      </c>
      <c r="K36" s="84">
        <v>2.844355583190918</v>
      </c>
      <c r="L36" s="81">
        <v>0</v>
      </c>
      <c r="O36" s="84">
        <v>1.7632304430007935</v>
      </c>
      <c r="P36" s="84">
        <v>1.4093445539474487</v>
      </c>
      <c r="Q36" s="81">
        <v>4.3194188122440613E-15</v>
      </c>
      <c r="R36" s="81">
        <v>1</v>
      </c>
      <c r="S36" s="84">
        <v>-9.8185701370239258</v>
      </c>
      <c r="T36" s="84">
        <v>2.8218438625335693</v>
      </c>
      <c r="U36" s="84">
        <v>-7.3702054023742676</v>
      </c>
      <c r="V36" s="84">
        <v>3.4110100269317627</v>
      </c>
      <c r="W36" s="84">
        <v>2.8218438625335693</v>
      </c>
      <c r="X36" s="84">
        <v>3.4110100269317627</v>
      </c>
      <c r="Y36" s="84">
        <v>3.116426944732666</v>
      </c>
      <c r="Z36" s="84">
        <v>0.20248211920261383</v>
      </c>
      <c r="AA36" s="84">
        <v>0.28584814071655273</v>
      </c>
      <c r="AC36" s="91" t="s">
        <v>1126</v>
      </c>
    </row>
    <row r="37" spans="1:29" s="81" customFormat="1">
      <c r="A37" s="81">
        <v>34</v>
      </c>
      <c r="B37" s="81">
        <v>2012</v>
      </c>
      <c r="C37" s="82">
        <v>8.7576103210449219</v>
      </c>
      <c r="D37" s="82">
        <v>68822.7734375</v>
      </c>
      <c r="E37" s="83">
        <v>180.12701445235069</v>
      </c>
      <c r="F37" s="82">
        <v>-152.56759643554688</v>
      </c>
      <c r="G37" s="82">
        <v>68822.6015625</v>
      </c>
      <c r="H37" s="81">
        <v>2411</v>
      </c>
      <c r="I37" s="81">
        <v>1217</v>
      </c>
      <c r="J37" s="82">
        <v>519</v>
      </c>
      <c r="K37" s="84">
        <v>96.300865173339844</v>
      </c>
      <c r="L37" s="81">
        <v>0</v>
      </c>
      <c r="O37" s="84">
        <v>3.4288148880004883</v>
      </c>
      <c r="P37" s="84">
        <v>2.3785486221313477</v>
      </c>
      <c r="Q37" s="81">
        <v>1.390613790260558E-18</v>
      </c>
      <c r="R37" s="81">
        <v>1</v>
      </c>
      <c r="S37" s="84">
        <v>-999</v>
      </c>
      <c r="T37" s="84">
        <v>-999</v>
      </c>
      <c r="U37" s="84">
        <v>9.3062963485717773</v>
      </c>
      <c r="V37" s="84">
        <v>-999</v>
      </c>
      <c r="W37" s="84">
        <v>-999</v>
      </c>
      <c r="X37" s="84">
        <v>9.3062963485717773</v>
      </c>
      <c r="Y37" s="84">
        <v>9.3062963485717773</v>
      </c>
      <c r="Z37" s="84">
        <v>-999</v>
      </c>
      <c r="AA37" s="84">
        <v>11.147795677185059</v>
      </c>
      <c r="AC37" s="91" t="s">
        <v>1127</v>
      </c>
    </row>
    <row r="38" spans="1:29" s="81" customFormat="1">
      <c r="A38" s="81">
        <v>35</v>
      </c>
      <c r="B38" s="81">
        <v>2012</v>
      </c>
      <c r="C38" s="82">
        <v>15.96129035949707</v>
      </c>
      <c r="D38" s="82">
        <v>68825.171875</v>
      </c>
      <c r="E38" s="83">
        <v>180.18407562172663</v>
      </c>
      <c r="F38" s="82">
        <v>-221.11602783203125</v>
      </c>
      <c r="G38" s="82">
        <v>68824.8203125</v>
      </c>
      <c r="H38" s="81">
        <v>2250</v>
      </c>
      <c r="I38" s="81">
        <v>1222</v>
      </c>
      <c r="J38" s="82">
        <v>521</v>
      </c>
      <c r="K38" s="84">
        <v>97.101715087890625</v>
      </c>
      <c r="L38" s="81">
        <v>0</v>
      </c>
      <c r="O38" s="84">
        <v>6.9258084297180176</v>
      </c>
      <c r="P38" s="84">
        <v>4.3651766777038574</v>
      </c>
      <c r="Q38" s="81">
        <v>2.4075027710668982E-18</v>
      </c>
      <c r="R38" s="81">
        <v>1</v>
      </c>
      <c r="S38" s="84">
        <v>-999</v>
      </c>
      <c r="T38" s="84">
        <v>9.3916749954223633</v>
      </c>
      <c r="U38" s="84">
        <v>-999</v>
      </c>
      <c r="V38" s="84">
        <v>-999</v>
      </c>
      <c r="W38" s="84">
        <v>9.3916749954223633</v>
      </c>
      <c r="X38" s="84">
        <v>-999</v>
      </c>
      <c r="Y38" s="84">
        <v>9.3916749954223633</v>
      </c>
      <c r="Z38" s="84">
        <v>21.915552139282227</v>
      </c>
      <c r="AA38" s="84">
        <v>8.3332414627075195</v>
      </c>
      <c r="AC38" s="91" t="s">
        <v>1128</v>
      </c>
    </row>
    <row r="39" spans="1:29" s="81" customFormat="1">
      <c r="A39" s="81">
        <v>36</v>
      </c>
      <c r="B39" s="81">
        <v>2013</v>
      </c>
      <c r="C39" s="82">
        <v>1948.3502197265625</v>
      </c>
      <c r="D39" s="82">
        <v>68857.09375</v>
      </c>
      <c r="E39" s="83">
        <v>180.40721791302914</v>
      </c>
      <c r="F39" s="82">
        <v>-489.3834228515625</v>
      </c>
      <c r="G39" s="82">
        <v>68855.3515625</v>
      </c>
      <c r="H39" s="81">
        <v>1622</v>
      </c>
      <c r="I39" s="81">
        <v>1294</v>
      </c>
      <c r="J39" s="82">
        <v>35</v>
      </c>
      <c r="K39" s="84">
        <v>3.4104535579681396</v>
      </c>
      <c r="L39" s="81">
        <v>0</v>
      </c>
      <c r="O39" s="84">
        <v>1.7897902727127075</v>
      </c>
      <c r="P39" s="84">
        <v>1.3795281648635864</v>
      </c>
      <c r="Q39" s="81">
        <v>6.3870417614767762E-15</v>
      </c>
      <c r="R39" s="81">
        <v>1</v>
      </c>
      <c r="S39" s="84">
        <v>-9.6644134521484375</v>
      </c>
      <c r="T39" s="84">
        <v>2.7270264625549316</v>
      </c>
      <c r="U39" s="84">
        <v>3.6407492160797119</v>
      </c>
      <c r="V39" s="84">
        <v>-7.4230222702026367</v>
      </c>
      <c r="W39" s="84">
        <v>2.7270264625549316</v>
      </c>
      <c r="X39" s="84">
        <v>3.6407492160797119</v>
      </c>
      <c r="Y39" s="84">
        <v>3.1838879585266113</v>
      </c>
      <c r="Z39" s="84">
        <v>0.16562327742576599</v>
      </c>
      <c r="AA39" s="84">
        <v>0.25569909811019897</v>
      </c>
      <c r="AC39" s="91" t="s">
        <v>1129</v>
      </c>
    </row>
    <row r="40" spans="1:29" s="81" customFormat="1">
      <c r="A40" s="81">
        <v>37</v>
      </c>
      <c r="B40" s="81">
        <v>2012</v>
      </c>
      <c r="C40" s="82">
        <v>22.757228851318359</v>
      </c>
      <c r="D40" s="82">
        <v>68826.671875</v>
      </c>
      <c r="E40" s="83">
        <v>180.00516948516429</v>
      </c>
      <c r="F40" s="82">
        <v>-6.2098546028137207</v>
      </c>
      <c r="G40" s="82">
        <v>68826.671875</v>
      </c>
      <c r="H40" s="81">
        <v>2753</v>
      </c>
      <c r="I40" s="81">
        <v>1226</v>
      </c>
      <c r="J40" s="82">
        <v>523</v>
      </c>
      <c r="K40" s="84">
        <v>95.562164306640625</v>
      </c>
      <c r="L40" s="81">
        <v>0</v>
      </c>
      <c r="O40" s="84">
        <v>2.0383884906768799</v>
      </c>
      <c r="P40" s="84">
        <v>1.5282063484191895</v>
      </c>
      <c r="Q40" s="81">
        <v>7.5550237594524755E-18</v>
      </c>
      <c r="R40" s="81">
        <v>1</v>
      </c>
      <c r="S40" s="84">
        <v>-999</v>
      </c>
      <c r="T40" s="84">
        <v>5.2751941680908203</v>
      </c>
      <c r="U40" s="84">
        <v>-999</v>
      </c>
      <c r="V40" s="84">
        <v>9.4450368881225586</v>
      </c>
      <c r="W40" s="84">
        <v>5.2751941680908203</v>
      </c>
      <c r="X40" s="84">
        <v>9.4450368881225586</v>
      </c>
      <c r="Y40" s="84">
        <v>7.3601155281066895</v>
      </c>
      <c r="Z40" s="84">
        <v>5.4210448265075684</v>
      </c>
      <c r="AA40" s="84">
        <v>5.4692764282226562</v>
      </c>
      <c r="AC40" s="91" t="s">
        <v>1130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CFFCC"/>
  </sheetPr>
  <dimension ref="A1:K40"/>
  <sheetViews>
    <sheetView workbookViewId="0">
      <selection activeCell="A41" sqref="A41:XFD43"/>
    </sheetView>
  </sheetViews>
  <sheetFormatPr baseColWidth="10" defaultRowHeight="14" x14ac:dyDescent="0"/>
  <sheetData>
    <row r="1" spans="1:11">
      <c r="A1" t="s">
        <v>1070</v>
      </c>
      <c r="B1" t="s">
        <v>1133</v>
      </c>
      <c r="C1" t="s">
        <v>1134</v>
      </c>
      <c r="D1" t="s">
        <v>1135</v>
      </c>
      <c r="E1" t="s">
        <v>1136</v>
      </c>
      <c r="F1" t="s">
        <v>1137</v>
      </c>
      <c r="G1" t="s">
        <v>1138</v>
      </c>
      <c r="H1" t="s">
        <v>1139</v>
      </c>
      <c r="I1" t="s">
        <v>1140</v>
      </c>
      <c r="J1" t="s">
        <v>1141</v>
      </c>
      <c r="K1" t="s">
        <v>1142</v>
      </c>
    </row>
    <row r="2" spans="1:11">
      <c r="A2" s="100">
        <v>2009</v>
      </c>
      <c r="B2" s="100">
        <v>1</v>
      </c>
      <c r="C2" s="100">
        <v>520.1893</v>
      </c>
      <c r="D2" s="100">
        <v>26.1569</v>
      </c>
      <c r="E2" s="100">
        <v>19.0763</v>
      </c>
      <c r="F2" s="100">
        <v>11369.5195</v>
      </c>
      <c r="G2" s="100">
        <v>77.190299999999993</v>
      </c>
      <c r="H2" s="100">
        <v>1.5091000000000001</v>
      </c>
      <c r="I2" s="100">
        <v>2.0121000000000002</v>
      </c>
      <c r="J2" s="100">
        <v>29.678100000000001</v>
      </c>
      <c r="K2" s="100">
        <v>1.3712</v>
      </c>
    </row>
    <row r="3" spans="1:11">
      <c r="A3" s="100">
        <v>2009</v>
      </c>
      <c r="B3" s="100">
        <v>2</v>
      </c>
      <c r="C3" s="100">
        <v>424.23200000000003</v>
      </c>
      <c r="D3" s="100">
        <v>21.126799999999999</v>
      </c>
      <c r="E3" s="100">
        <v>20.080300000000001</v>
      </c>
      <c r="F3" s="100">
        <v>11371.8477</v>
      </c>
      <c r="G3" s="100">
        <v>103.29170000000001</v>
      </c>
      <c r="H3" s="100">
        <v>4.0240999999999998</v>
      </c>
      <c r="I3" s="100">
        <v>2.5150999999999999</v>
      </c>
      <c r="J3" s="100">
        <v>27.666</v>
      </c>
      <c r="K3" s="100">
        <v>1.0521</v>
      </c>
    </row>
    <row r="4" spans="1:11">
      <c r="A4" s="100">
        <v>2009</v>
      </c>
      <c r="B4" s="100">
        <v>3</v>
      </c>
      <c r="C4" s="100">
        <v>317.16390000000001</v>
      </c>
      <c r="D4" s="100">
        <v>21.126799999999999</v>
      </c>
      <c r="E4" s="100">
        <v>17.068300000000001</v>
      </c>
      <c r="F4" s="100">
        <v>11368.117099999999</v>
      </c>
      <c r="G4" s="100">
        <v>135.05609999999999</v>
      </c>
      <c r="H4" s="100">
        <v>0.503</v>
      </c>
      <c r="I4" s="100">
        <v>2.5150999999999999</v>
      </c>
      <c r="J4" s="100">
        <v>24.1449</v>
      </c>
      <c r="K4" s="100">
        <v>1.2378</v>
      </c>
    </row>
    <row r="5" spans="1:11">
      <c r="A5" s="100">
        <v>2009</v>
      </c>
      <c r="B5" s="100">
        <v>4</v>
      </c>
      <c r="C5" s="100">
        <v>413.12119999999999</v>
      </c>
      <c r="D5" s="100">
        <v>32.193199999999997</v>
      </c>
      <c r="E5" s="100">
        <v>16.064299999999999</v>
      </c>
      <c r="F5" s="100">
        <v>11376.296899999999</v>
      </c>
      <c r="G5" s="100">
        <v>26.583100000000002</v>
      </c>
      <c r="H5" s="100">
        <v>3.5211000000000001</v>
      </c>
      <c r="I5" s="100">
        <v>3.0181</v>
      </c>
      <c r="J5" s="100">
        <v>38.732399999999998</v>
      </c>
      <c r="K5" s="100">
        <v>2.004</v>
      </c>
    </row>
    <row r="6" spans="1:11">
      <c r="A6" s="100">
        <v>2009</v>
      </c>
      <c r="B6" s="100">
        <v>5</v>
      </c>
      <c r="C6" s="100">
        <v>288.8818</v>
      </c>
      <c r="D6" s="100">
        <v>21.126799999999999</v>
      </c>
      <c r="E6" s="100">
        <v>14.0562</v>
      </c>
      <c r="F6" s="100">
        <v>11373.1209</v>
      </c>
      <c r="G6" s="100">
        <v>157.17410000000001</v>
      </c>
      <c r="H6" s="100">
        <v>0.503</v>
      </c>
      <c r="I6" s="100">
        <v>2.0121000000000002</v>
      </c>
      <c r="J6" s="100">
        <v>23.6418</v>
      </c>
      <c r="K6" s="100">
        <v>1.5029999999999999</v>
      </c>
    </row>
    <row r="7" spans="1:11">
      <c r="A7" s="100">
        <v>2009</v>
      </c>
      <c r="B7" s="100">
        <v>6</v>
      </c>
      <c r="C7" s="100">
        <v>453.52420000000001</v>
      </c>
      <c r="D7" s="100">
        <v>19.114699999999999</v>
      </c>
      <c r="E7" s="100">
        <v>27.1084</v>
      </c>
      <c r="F7" s="100">
        <v>11372.269</v>
      </c>
      <c r="G7" s="100">
        <v>225.26410000000001</v>
      </c>
      <c r="H7" s="100">
        <v>0.503</v>
      </c>
      <c r="I7" s="100">
        <v>1.5091000000000001</v>
      </c>
      <c r="J7" s="100">
        <v>21.126799999999999</v>
      </c>
      <c r="K7" s="100">
        <v>0.70509999999999995</v>
      </c>
    </row>
    <row r="8" spans="1:11">
      <c r="A8" s="100">
        <v>2009</v>
      </c>
      <c r="B8" s="100">
        <v>7</v>
      </c>
      <c r="C8" s="100">
        <v>329.28489999999999</v>
      </c>
      <c r="D8" s="100">
        <v>24.1449</v>
      </c>
      <c r="E8" s="100">
        <v>14.0562</v>
      </c>
      <c r="F8" s="100">
        <v>11377.5049</v>
      </c>
      <c r="G8" s="100">
        <v>48.272799999999997</v>
      </c>
      <c r="H8" s="100">
        <v>5.5331999999999999</v>
      </c>
      <c r="I8" s="100">
        <v>3.5211000000000001</v>
      </c>
      <c r="J8" s="100">
        <v>33.199199999999998</v>
      </c>
      <c r="K8" s="100">
        <v>1.7177</v>
      </c>
    </row>
    <row r="9" spans="1:11">
      <c r="A9" s="100">
        <v>2009</v>
      </c>
      <c r="B9" s="100">
        <v>8</v>
      </c>
      <c r="C9" s="100">
        <v>659.57979999999998</v>
      </c>
      <c r="D9" s="100">
        <v>28.169</v>
      </c>
      <c r="E9" s="100">
        <v>23.092400000000001</v>
      </c>
      <c r="F9" s="100">
        <v>11379.701499999999</v>
      </c>
      <c r="G9" s="100">
        <v>191.804</v>
      </c>
      <c r="H9" s="100">
        <v>2.5150999999999999</v>
      </c>
      <c r="I9" s="100">
        <v>2.0121000000000002</v>
      </c>
      <c r="J9" s="100">
        <v>32.696199999999997</v>
      </c>
      <c r="K9" s="100">
        <v>1.2198</v>
      </c>
    </row>
    <row r="10" spans="1:11">
      <c r="A10" s="100">
        <v>2009</v>
      </c>
      <c r="B10" s="100">
        <v>9</v>
      </c>
      <c r="C10" s="100">
        <v>339.38560000000001</v>
      </c>
      <c r="D10" s="100">
        <v>23.1388</v>
      </c>
      <c r="E10" s="100">
        <v>18.072299999999998</v>
      </c>
      <c r="F10" s="100">
        <v>11378.937900000001</v>
      </c>
      <c r="G10" s="100">
        <v>252.47720000000001</v>
      </c>
      <c r="H10" s="100">
        <v>3.0181</v>
      </c>
      <c r="I10" s="100">
        <v>2.5150999999999999</v>
      </c>
      <c r="J10" s="100">
        <v>28.672000000000001</v>
      </c>
      <c r="K10" s="100">
        <v>1.2803</v>
      </c>
    </row>
    <row r="11" spans="1:11">
      <c r="A11" s="100">
        <v>2009</v>
      </c>
      <c r="B11" s="100">
        <v>10</v>
      </c>
      <c r="C11" s="100">
        <v>542.41089999999997</v>
      </c>
      <c r="D11" s="100">
        <v>23.1388</v>
      </c>
      <c r="E11" s="100">
        <v>23.092400000000001</v>
      </c>
      <c r="F11" s="100">
        <v>11382.377500000001</v>
      </c>
      <c r="G11" s="100">
        <v>276.91399999999999</v>
      </c>
      <c r="H11" s="100">
        <v>2.5150999999999999</v>
      </c>
      <c r="I11" s="100">
        <v>2.0121000000000002</v>
      </c>
      <c r="J11" s="100">
        <v>27.666</v>
      </c>
      <c r="K11" s="100">
        <v>1.002</v>
      </c>
    </row>
    <row r="12" spans="1:11">
      <c r="A12" s="100">
        <v>2009</v>
      </c>
      <c r="B12" s="100">
        <v>11</v>
      </c>
      <c r="C12" s="100">
        <v>333.3252</v>
      </c>
      <c r="D12" s="100">
        <v>26.1569</v>
      </c>
      <c r="E12" s="100">
        <v>12.0482</v>
      </c>
      <c r="F12" s="100">
        <v>11386.711799999999</v>
      </c>
      <c r="G12" s="100">
        <v>301.71589999999998</v>
      </c>
      <c r="H12" s="100">
        <v>2.5150999999999999</v>
      </c>
      <c r="I12" s="100">
        <v>2.5150999999999999</v>
      </c>
      <c r="J12" s="100">
        <v>31.187100000000001</v>
      </c>
      <c r="K12" s="100">
        <v>2.1709999999999998</v>
      </c>
    </row>
    <row r="13" spans="1:11">
      <c r="A13" s="100">
        <v>2009</v>
      </c>
      <c r="B13" s="100">
        <v>12</v>
      </c>
      <c r="C13" s="100">
        <v>472.71570000000003</v>
      </c>
      <c r="D13" s="100">
        <v>23.1388</v>
      </c>
      <c r="E13" s="100">
        <v>21.084299999999999</v>
      </c>
      <c r="F13" s="100">
        <v>11392.874</v>
      </c>
      <c r="G13" s="100">
        <v>325.65300000000002</v>
      </c>
      <c r="H13" s="100">
        <v>6.0362</v>
      </c>
      <c r="I13" s="100">
        <v>1.5091000000000001</v>
      </c>
      <c r="J13" s="100">
        <v>30.684100000000001</v>
      </c>
      <c r="K13" s="100">
        <v>1.0973999999999999</v>
      </c>
    </row>
    <row r="14" spans="1:11">
      <c r="A14" s="100">
        <v>2009</v>
      </c>
      <c r="B14" s="100">
        <v>13</v>
      </c>
      <c r="C14" s="100">
        <v>364.63749999999999</v>
      </c>
      <c r="D14" s="100">
        <v>20.120699999999999</v>
      </c>
      <c r="E14" s="100">
        <v>18.072299999999998</v>
      </c>
      <c r="F14" s="100">
        <v>11393.093000000001</v>
      </c>
      <c r="G14" s="100">
        <v>132.51900000000001</v>
      </c>
      <c r="H14" s="100">
        <v>2.0121000000000002</v>
      </c>
      <c r="I14" s="100">
        <v>3.0181</v>
      </c>
      <c r="J14" s="100">
        <v>25.1509</v>
      </c>
      <c r="K14" s="100">
        <v>1.1133</v>
      </c>
    </row>
    <row r="15" spans="1:11">
      <c r="A15" s="100">
        <v>2009</v>
      </c>
      <c r="B15" s="100">
        <v>14</v>
      </c>
      <c r="C15" s="100">
        <v>445.4436</v>
      </c>
      <c r="D15" s="100">
        <v>19.114699999999999</v>
      </c>
      <c r="E15" s="100">
        <v>27.1084</v>
      </c>
      <c r="F15" s="100">
        <v>11393.745500000001</v>
      </c>
      <c r="G15" s="100">
        <v>228.34649999999999</v>
      </c>
      <c r="H15" s="100">
        <v>1.5091000000000001</v>
      </c>
      <c r="I15" s="100">
        <v>1.5091000000000001</v>
      </c>
      <c r="J15" s="100">
        <v>22.1328</v>
      </c>
      <c r="K15" s="100">
        <v>0.70509999999999995</v>
      </c>
    </row>
    <row r="16" spans="1:11">
      <c r="A16" s="100">
        <v>2009</v>
      </c>
      <c r="B16" s="100">
        <v>15</v>
      </c>
      <c r="C16" s="100">
        <v>324.23450000000003</v>
      </c>
      <c r="D16" s="100">
        <v>24.1449</v>
      </c>
      <c r="E16" s="100">
        <v>15.0602</v>
      </c>
      <c r="F16" s="100">
        <v>11398.343999999999</v>
      </c>
      <c r="G16" s="100">
        <v>155.38480000000001</v>
      </c>
      <c r="H16" s="100">
        <v>1.5091000000000001</v>
      </c>
      <c r="I16" s="100">
        <v>2.0121000000000002</v>
      </c>
      <c r="J16" s="100">
        <v>27.666</v>
      </c>
      <c r="K16" s="100">
        <v>1.6032</v>
      </c>
    </row>
    <row r="17" spans="1:11">
      <c r="A17" s="100">
        <v>2009</v>
      </c>
      <c r="B17" s="100">
        <v>16</v>
      </c>
      <c r="C17" s="100">
        <v>561.60239999999999</v>
      </c>
      <c r="D17" s="100">
        <v>31.187100000000001</v>
      </c>
      <c r="E17" s="100">
        <v>19.0763</v>
      </c>
      <c r="F17" s="100">
        <v>11402.8951</v>
      </c>
      <c r="G17" s="100">
        <v>76.462299999999999</v>
      </c>
      <c r="H17" s="100">
        <v>2.0121000000000002</v>
      </c>
      <c r="I17" s="100">
        <v>2.5150999999999999</v>
      </c>
      <c r="J17" s="100">
        <v>35.714300000000001</v>
      </c>
      <c r="K17" s="100">
        <v>1.6349</v>
      </c>
    </row>
    <row r="18" spans="1:11">
      <c r="A18" s="100">
        <v>2009</v>
      </c>
      <c r="B18" s="100">
        <v>17</v>
      </c>
      <c r="C18" s="100">
        <v>505.03809999999999</v>
      </c>
      <c r="D18" s="100">
        <v>26.1569</v>
      </c>
      <c r="E18" s="100">
        <v>19.0763</v>
      </c>
      <c r="F18" s="100">
        <v>11401.2189</v>
      </c>
      <c r="G18" s="100">
        <v>102.9498</v>
      </c>
      <c r="H18" s="100">
        <v>2.5150999999999999</v>
      </c>
      <c r="I18" s="100">
        <v>2.0121000000000002</v>
      </c>
      <c r="J18" s="100">
        <v>30.684100000000001</v>
      </c>
      <c r="K18" s="100">
        <v>1.3712</v>
      </c>
    </row>
    <row r="19" spans="1:11">
      <c r="A19" s="100">
        <v>2009</v>
      </c>
      <c r="B19" s="100">
        <v>18</v>
      </c>
      <c r="C19" s="100">
        <v>655.53949999999998</v>
      </c>
      <c r="D19" s="100">
        <v>32.193199999999997</v>
      </c>
      <c r="E19" s="100">
        <v>23.092400000000001</v>
      </c>
      <c r="F19" s="100">
        <v>11403.0972</v>
      </c>
      <c r="G19" s="100">
        <v>351.38549999999998</v>
      </c>
      <c r="H19" s="100">
        <v>6.5392000000000001</v>
      </c>
      <c r="I19" s="100">
        <v>2.5150999999999999</v>
      </c>
      <c r="J19" s="100">
        <v>41.247500000000002</v>
      </c>
      <c r="K19" s="100">
        <v>1.3940999999999999</v>
      </c>
    </row>
    <row r="20" spans="1:11">
      <c r="A20" s="100">
        <v>2009</v>
      </c>
      <c r="B20" s="100">
        <v>19</v>
      </c>
      <c r="C20" s="100">
        <v>421.20179999999999</v>
      </c>
      <c r="D20" s="100">
        <v>25.1509</v>
      </c>
      <c r="E20" s="100">
        <v>17.068300000000001</v>
      </c>
      <c r="F20" s="100">
        <v>11406.7788</v>
      </c>
      <c r="G20" s="100">
        <v>47.431899999999999</v>
      </c>
      <c r="H20" s="100">
        <v>3.0181</v>
      </c>
      <c r="I20" s="100">
        <v>3.0181</v>
      </c>
      <c r="J20" s="100">
        <v>31.187100000000001</v>
      </c>
      <c r="K20" s="100">
        <v>1.4735</v>
      </c>
    </row>
    <row r="21" spans="1:11">
      <c r="A21" s="100">
        <v>2009</v>
      </c>
      <c r="B21" s="100">
        <v>20</v>
      </c>
      <c r="C21" s="100">
        <v>648.46889999999996</v>
      </c>
      <c r="D21" s="100">
        <v>28.169</v>
      </c>
      <c r="E21" s="100">
        <v>26.104399999999998</v>
      </c>
      <c r="F21" s="100">
        <v>11410.5465</v>
      </c>
      <c r="G21" s="100">
        <v>389.846</v>
      </c>
      <c r="H21" s="100">
        <v>8.5512999999999995</v>
      </c>
      <c r="I21" s="100">
        <v>3.0181</v>
      </c>
      <c r="J21" s="100">
        <v>39.738399999999999</v>
      </c>
      <c r="K21" s="100">
        <v>1.0790999999999999</v>
      </c>
    </row>
    <row r="22" spans="1:11">
      <c r="A22" s="100">
        <v>2009</v>
      </c>
      <c r="B22" s="100">
        <v>21</v>
      </c>
      <c r="C22" s="100">
        <v>261.60969999999998</v>
      </c>
      <c r="D22" s="100">
        <v>22.1328</v>
      </c>
      <c r="E22" s="100">
        <v>13.052199999999999</v>
      </c>
      <c r="F22" s="100">
        <v>11406.910099999999</v>
      </c>
      <c r="G22" s="100">
        <v>252.31039999999999</v>
      </c>
      <c r="H22" s="100">
        <v>2.5150999999999999</v>
      </c>
      <c r="I22" s="100">
        <v>1.5091000000000001</v>
      </c>
      <c r="J22" s="100">
        <v>26.1569</v>
      </c>
      <c r="K22" s="100">
        <v>1.6957</v>
      </c>
    </row>
    <row r="23" spans="1:11">
      <c r="A23" s="100">
        <v>2009</v>
      </c>
      <c r="B23" s="100">
        <v>22</v>
      </c>
      <c r="C23" s="100">
        <v>431.30259999999998</v>
      </c>
      <c r="D23" s="100">
        <v>21.126799999999999</v>
      </c>
      <c r="E23" s="100">
        <v>21.084299999999999</v>
      </c>
      <c r="F23" s="100">
        <v>11407.6001</v>
      </c>
      <c r="G23" s="100">
        <v>190.05289999999999</v>
      </c>
      <c r="H23" s="100">
        <v>2.0121000000000002</v>
      </c>
      <c r="I23" s="100">
        <v>2.0121000000000002</v>
      </c>
      <c r="J23" s="100">
        <v>25.1509</v>
      </c>
      <c r="K23" s="100">
        <v>1.002</v>
      </c>
    </row>
    <row r="24" spans="1:11">
      <c r="A24" s="100">
        <v>2009</v>
      </c>
      <c r="B24" s="100">
        <v>23</v>
      </c>
      <c r="C24" s="100">
        <v>618.16669999999999</v>
      </c>
      <c r="D24" s="100">
        <v>25.1509</v>
      </c>
      <c r="E24" s="100">
        <v>26.104399999999998</v>
      </c>
      <c r="F24" s="100">
        <v>11411.1129</v>
      </c>
      <c r="G24" s="100">
        <v>275.50889999999998</v>
      </c>
      <c r="H24" s="100">
        <v>2.5150999999999999</v>
      </c>
      <c r="I24" s="100">
        <v>2.5150999999999999</v>
      </c>
      <c r="J24" s="100">
        <v>30.181100000000001</v>
      </c>
      <c r="K24" s="100">
        <v>0.96350000000000002</v>
      </c>
    </row>
    <row r="25" spans="1:11">
      <c r="A25" s="100">
        <v>2009</v>
      </c>
      <c r="B25" s="100">
        <v>24</v>
      </c>
      <c r="C25" s="100">
        <v>587.86440000000005</v>
      </c>
      <c r="D25" s="100">
        <v>39.235399999999998</v>
      </c>
      <c r="E25" s="100">
        <v>19.0763</v>
      </c>
      <c r="F25" s="100">
        <v>11418.3997</v>
      </c>
      <c r="G25" s="100">
        <v>25.552399999999999</v>
      </c>
      <c r="H25" s="100">
        <v>3.0181</v>
      </c>
      <c r="I25" s="100">
        <v>2.5150999999999999</v>
      </c>
      <c r="J25" s="100">
        <v>44.768599999999999</v>
      </c>
      <c r="K25" s="100">
        <v>2.0568</v>
      </c>
    </row>
    <row r="26" spans="1:11">
      <c r="A26" s="100">
        <v>2009</v>
      </c>
      <c r="B26" s="100">
        <v>25</v>
      </c>
      <c r="C26" s="100">
        <v>402.01029999999997</v>
      </c>
      <c r="D26" s="100">
        <v>25.1509</v>
      </c>
      <c r="E26" s="100">
        <v>17.068300000000001</v>
      </c>
      <c r="F26" s="100">
        <v>11417.800800000001</v>
      </c>
      <c r="G26" s="100">
        <v>299.0933</v>
      </c>
      <c r="H26" s="100">
        <v>3.0181</v>
      </c>
      <c r="I26" s="100">
        <v>2.5150999999999999</v>
      </c>
      <c r="J26" s="100">
        <v>30.684100000000001</v>
      </c>
      <c r="K26" s="100">
        <v>1.4735</v>
      </c>
    </row>
    <row r="27" spans="1:11">
      <c r="A27" s="100">
        <v>2009</v>
      </c>
      <c r="B27" s="100">
        <v>26</v>
      </c>
      <c r="C27" s="100">
        <v>576.75350000000003</v>
      </c>
      <c r="D27" s="100">
        <v>24.1449</v>
      </c>
      <c r="E27" s="100">
        <v>28.112400000000001</v>
      </c>
      <c r="F27" s="100">
        <v>11418.1844</v>
      </c>
      <c r="G27" s="100">
        <v>225.8561</v>
      </c>
      <c r="H27" s="100">
        <v>2.0121000000000002</v>
      </c>
      <c r="I27" s="100">
        <v>2.0121000000000002</v>
      </c>
      <c r="J27" s="100">
        <v>28.169</v>
      </c>
      <c r="K27" s="100">
        <v>0.8589</v>
      </c>
    </row>
    <row r="28" spans="1:11">
      <c r="A28" s="100">
        <v>2009</v>
      </c>
      <c r="B28" s="100">
        <v>27</v>
      </c>
      <c r="C28" s="100">
        <v>456.55450000000002</v>
      </c>
      <c r="D28" s="100">
        <v>23.1388</v>
      </c>
      <c r="E28" s="100">
        <v>20.080300000000001</v>
      </c>
      <c r="F28" s="100">
        <v>11420.095600000001</v>
      </c>
      <c r="G28" s="100">
        <v>131.8038</v>
      </c>
      <c r="H28" s="100">
        <v>3.0181</v>
      </c>
      <c r="I28" s="100">
        <v>15.5936</v>
      </c>
      <c r="J28" s="100">
        <v>41.750500000000002</v>
      </c>
      <c r="K28" s="100">
        <v>1.1523000000000001</v>
      </c>
    </row>
    <row r="29" spans="1:11">
      <c r="A29" s="100">
        <v>2009</v>
      </c>
      <c r="B29" s="100">
        <v>28</v>
      </c>
      <c r="C29" s="100">
        <v>576.75350000000003</v>
      </c>
      <c r="D29" s="100">
        <v>28.169</v>
      </c>
      <c r="E29" s="100">
        <v>21.084299999999999</v>
      </c>
      <c r="F29" s="100">
        <v>11423.315000000001</v>
      </c>
      <c r="G29" s="100">
        <v>323.1472</v>
      </c>
      <c r="H29" s="100">
        <v>2.0121000000000002</v>
      </c>
      <c r="I29" s="100">
        <v>3.0181</v>
      </c>
      <c r="J29" s="100">
        <v>33.199199999999998</v>
      </c>
      <c r="K29" s="100">
        <v>1.3360000000000001</v>
      </c>
    </row>
    <row r="30" spans="1:11">
      <c r="A30" s="100">
        <v>2009</v>
      </c>
      <c r="B30" s="100">
        <v>29</v>
      </c>
      <c r="C30" s="100">
        <v>314.13369999999998</v>
      </c>
      <c r="D30" s="100">
        <v>21.126799999999999</v>
      </c>
      <c r="E30" s="100">
        <v>15.0602</v>
      </c>
      <c r="F30" s="100">
        <v>11419.2397</v>
      </c>
      <c r="G30" s="100">
        <v>416.2405</v>
      </c>
      <c r="H30" s="100">
        <v>10.0604</v>
      </c>
      <c r="I30" s="100">
        <v>2.0121000000000002</v>
      </c>
      <c r="J30" s="100">
        <v>33.199199999999998</v>
      </c>
      <c r="K30" s="100">
        <v>1.4028</v>
      </c>
    </row>
    <row r="31" spans="1:11">
      <c r="A31" s="100">
        <v>2009</v>
      </c>
      <c r="B31" s="100">
        <v>30</v>
      </c>
      <c r="C31" s="100">
        <v>346.45620000000002</v>
      </c>
      <c r="D31" s="100">
        <v>21.126799999999999</v>
      </c>
      <c r="E31" s="100">
        <v>19.0763</v>
      </c>
      <c r="F31" s="100">
        <v>11424.404</v>
      </c>
      <c r="G31" s="100">
        <v>155.07220000000001</v>
      </c>
      <c r="H31" s="100">
        <v>2.0121000000000002</v>
      </c>
      <c r="I31" s="100">
        <v>2.0121000000000002</v>
      </c>
      <c r="J31" s="100">
        <v>25.1509</v>
      </c>
      <c r="K31" s="100">
        <v>1.1074999999999999</v>
      </c>
    </row>
    <row r="32" spans="1:11">
      <c r="A32" s="100">
        <v>2009</v>
      </c>
      <c r="B32" s="100">
        <v>31</v>
      </c>
      <c r="C32" s="100">
        <v>389.88940000000002</v>
      </c>
      <c r="D32" s="100">
        <v>21.126799999999999</v>
      </c>
      <c r="E32" s="100">
        <v>19.0763</v>
      </c>
      <c r="F32" s="100">
        <v>11428.889499999999</v>
      </c>
      <c r="G32" s="100">
        <v>101.4941</v>
      </c>
      <c r="H32" s="100">
        <v>2.5150999999999999</v>
      </c>
      <c r="I32" s="100">
        <v>2.5150999999999999</v>
      </c>
      <c r="J32" s="100">
        <v>26.1569</v>
      </c>
      <c r="K32" s="100">
        <v>1.1074999999999999</v>
      </c>
    </row>
    <row r="33" spans="1:11">
      <c r="A33" s="100">
        <v>2009</v>
      </c>
      <c r="B33" s="100">
        <v>32</v>
      </c>
      <c r="C33" s="100">
        <v>295.95229999999998</v>
      </c>
      <c r="D33" s="100">
        <v>21.126799999999999</v>
      </c>
      <c r="E33" s="100">
        <v>16.064299999999999</v>
      </c>
      <c r="F33" s="100">
        <v>11431.8377</v>
      </c>
      <c r="G33" s="100">
        <v>250.79499999999999</v>
      </c>
      <c r="H33" s="100">
        <v>2.0121000000000002</v>
      </c>
      <c r="I33" s="100">
        <v>2.5150999999999999</v>
      </c>
      <c r="J33" s="100">
        <v>25.6539</v>
      </c>
      <c r="K33" s="100">
        <v>1.3150999999999999</v>
      </c>
    </row>
    <row r="34" spans="1:11">
      <c r="A34" s="100">
        <v>2009</v>
      </c>
      <c r="B34" s="100">
        <v>33</v>
      </c>
      <c r="C34" s="100">
        <v>517.15899999999999</v>
      </c>
      <c r="D34" s="100">
        <v>27.163</v>
      </c>
      <c r="E34" s="100">
        <v>22.0884</v>
      </c>
      <c r="F34" s="100">
        <v>11434.133599999999</v>
      </c>
      <c r="G34" s="100">
        <v>192.71809999999999</v>
      </c>
      <c r="H34" s="100">
        <v>1.5091000000000001</v>
      </c>
      <c r="I34" s="100">
        <v>2.5150999999999999</v>
      </c>
      <c r="J34" s="100">
        <v>31.187100000000001</v>
      </c>
      <c r="K34" s="100">
        <v>1.2297</v>
      </c>
    </row>
    <row r="35" spans="1:11">
      <c r="A35" s="100">
        <v>2009</v>
      </c>
      <c r="B35" s="100">
        <v>34</v>
      </c>
      <c r="C35" s="100">
        <v>594.93489999999997</v>
      </c>
      <c r="D35" s="100">
        <v>25.1509</v>
      </c>
      <c r="E35" s="100">
        <v>24.096399999999999</v>
      </c>
      <c r="F35" s="100">
        <v>11436.651400000001</v>
      </c>
      <c r="G35" s="100">
        <v>348.14640000000003</v>
      </c>
      <c r="H35" s="100">
        <v>3.0181</v>
      </c>
      <c r="I35" s="100">
        <v>2.5150999999999999</v>
      </c>
      <c r="J35" s="100">
        <v>30.684100000000001</v>
      </c>
      <c r="K35" s="100">
        <v>1.0438000000000001</v>
      </c>
    </row>
    <row r="36" spans="1:11">
      <c r="A36" s="100">
        <v>2009</v>
      </c>
      <c r="B36" s="100">
        <v>35</v>
      </c>
      <c r="C36" s="100">
        <v>448.47390000000001</v>
      </c>
      <c r="D36" s="100">
        <v>19.114699999999999</v>
      </c>
      <c r="E36" s="100">
        <v>23.092400000000001</v>
      </c>
      <c r="F36" s="100">
        <v>11432.874100000001</v>
      </c>
      <c r="G36" s="100">
        <v>453.10969999999998</v>
      </c>
      <c r="H36" s="100">
        <v>4.0240999999999998</v>
      </c>
      <c r="I36" s="100">
        <v>1.5091000000000001</v>
      </c>
      <c r="J36" s="100">
        <v>24.6479</v>
      </c>
      <c r="K36" s="100">
        <v>0.82769999999999999</v>
      </c>
    </row>
    <row r="37" spans="1:11">
      <c r="A37" s="100">
        <v>2009</v>
      </c>
      <c r="B37" s="100">
        <v>36</v>
      </c>
      <c r="C37" s="100">
        <v>536.35050000000001</v>
      </c>
      <c r="D37" s="100">
        <v>29.175000000000001</v>
      </c>
      <c r="E37" s="100">
        <v>19.0763</v>
      </c>
      <c r="F37" s="100">
        <v>11438.3091</v>
      </c>
      <c r="G37" s="100">
        <v>75.015699999999995</v>
      </c>
      <c r="H37" s="100">
        <v>2.5150999999999999</v>
      </c>
      <c r="I37" s="100">
        <v>2.0121000000000002</v>
      </c>
      <c r="J37" s="100">
        <v>33.702199999999998</v>
      </c>
      <c r="K37" s="100">
        <v>1.5294000000000001</v>
      </c>
    </row>
    <row r="38" spans="1:11">
      <c r="A38" s="100">
        <v>2009</v>
      </c>
      <c r="B38" s="100">
        <v>37</v>
      </c>
      <c r="C38" s="100">
        <v>413.12119999999999</v>
      </c>
      <c r="D38" s="100">
        <v>29.175000000000001</v>
      </c>
      <c r="E38" s="100">
        <v>15.0602</v>
      </c>
      <c r="F38" s="100">
        <v>11441.007900000001</v>
      </c>
      <c r="G38" s="100">
        <v>46.334499999999998</v>
      </c>
      <c r="H38" s="100">
        <v>3.0181</v>
      </c>
      <c r="I38" s="100">
        <v>2.5150999999999999</v>
      </c>
      <c r="J38" s="100">
        <v>34.708199999999998</v>
      </c>
      <c r="K38" s="100">
        <v>1.9372</v>
      </c>
    </row>
    <row r="39" spans="1:11">
      <c r="A39" s="100">
        <v>2009</v>
      </c>
      <c r="B39" s="100">
        <v>38</v>
      </c>
      <c r="C39" s="100">
        <v>462.61489999999998</v>
      </c>
      <c r="D39" s="100">
        <v>20.120699999999999</v>
      </c>
      <c r="E39" s="100">
        <v>26.104399999999998</v>
      </c>
      <c r="F39" s="100">
        <v>11438.9632</v>
      </c>
      <c r="G39" s="100">
        <v>274.69479999999999</v>
      </c>
      <c r="H39" s="100">
        <v>2.0121000000000002</v>
      </c>
      <c r="I39" s="100">
        <v>2.0121000000000002</v>
      </c>
      <c r="J39" s="100">
        <v>24.1449</v>
      </c>
      <c r="K39" s="100">
        <v>0.77080000000000004</v>
      </c>
    </row>
    <row r="40" spans="1:11">
      <c r="A40" s="100">
        <v>2009</v>
      </c>
      <c r="B40" s="100">
        <v>39</v>
      </c>
      <c r="C40" s="100">
        <v>496.95749999999998</v>
      </c>
      <c r="D40" s="100">
        <v>22.1328</v>
      </c>
      <c r="E40" s="100">
        <v>22.0884</v>
      </c>
      <c r="F40" s="100">
        <v>11442.3099</v>
      </c>
      <c r="G40" s="100">
        <v>388.95010000000002</v>
      </c>
      <c r="H40" s="100">
        <v>3.0181</v>
      </c>
      <c r="I40" s="100">
        <v>2.0121000000000002</v>
      </c>
      <c r="J40" s="100">
        <v>27.163</v>
      </c>
      <c r="K40" s="100">
        <v>1.002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theme="0" tint="-0.34998626667073579"/>
  </sheetPr>
  <dimension ref="A1:HL255"/>
  <sheetViews>
    <sheetView workbookViewId="0">
      <selection activeCell="D26" sqref="D26"/>
    </sheetView>
  </sheetViews>
  <sheetFormatPr baseColWidth="10" defaultColWidth="9.1640625" defaultRowHeight="14" x14ac:dyDescent="0"/>
  <cols>
    <col min="1" max="1" width="14.33203125" bestFit="1" customWidth="1"/>
    <col min="2" max="2" width="30.1640625" bestFit="1" customWidth="1"/>
    <col min="3" max="3" width="5.5" bestFit="1" customWidth="1"/>
    <col min="4" max="4" width="20.83203125" bestFit="1" customWidth="1"/>
    <col min="5" max="5" width="7" bestFit="1" customWidth="1"/>
    <col min="6" max="6" width="7.33203125" bestFit="1" customWidth="1"/>
    <col min="7" max="7" width="7" bestFit="1" customWidth="1"/>
    <col min="8" max="8" width="15" bestFit="1" customWidth="1"/>
    <col min="9" max="9" width="14" bestFit="1" customWidth="1"/>
    <col min="10" max="11" width="25" customWidth="1"/>
    <col min="12" max="12" width="14" customWidth="1"/>
    <col min="13" max="13" width="22.5" bestFit="1" customWidth="1"/>
    <col min="14" max="14" width="12.5" customWidth="1"/>
    <col min="15" max="15" width="12.33203125" bestFit="1" customWidth="1"/>
    <col min="16" max="16" width="10.33203125" bestFit="1" customWidth="1"/>
    <col min="17" max="17" width="22" customWidth="1"/>
    <col min="18" max="18" width="29" bestFit="1" customWidth="1"/>
    <col min="19" max="19" width="10" bestFit="1" customWidth="1"/>
    <col min="20" max="20" width="24.83203125" bestFit="1" customWidth="1"/>
  </cols>
  <sheetData>
    <row r="1" spans="1:220">
      <c r="A1" s="1" t="s">
        <v>626</v>
      </c>
      <c r="B1" s="1" t="s">
        <v>12</v>
      </c>
      <c r="C1" s="1" t="s">
        <v>1</v>
      </c>
      <c r="D1" s="3" t="s">
        <v>882</v>
      </c>
      <c r="E1" s="1" t="s">
        <v>6</v>
      </c>
      <c r="F1" s="1" t="s">
        <v>5</v>
      </c>
      <c r="G1" s="1" t="s">
        <v>3</v>
      </c>
      <c r="H1" s="1" t="s">
        <v>1063</v>
      </c>
      <c r="I1" s="1" t="s">
        <v>1019</v>
      </c>
      <c r="J1" s="26" t="s">
        <v>1025</v>
      </c>
      <c r="K1" s="26" t="s">
        <v>1009</v>
      </c>
      <c r="L1" s="1" t="s">
        <v>884</v>
      </c>
      <c r="M1" s="3" t="s">
        <v>1043</v>
      </c>
      <c r="N1" s="1" t="s">
        <v>988</v>
      </c>
      <c r="O1" s="1" t="s">
        <v>8</v>
      </c>
      <c r="P1" s="3" t="s">
        <v>99</v>
      </c>
      <c r="Q1" s="3" t="s">
        <v>98</v>
      </c>
      <c r="R1" s="3" t="s">
        <v>97</v>
      </c>
      <c r="S1" s="3" t="s">
        <v>618</v>
      </c>
      <c r="T1" s="3" t="s">
        <v>625</v>
      </c>
      <c r="U1" s="3" t="s">
        <v>885</v>
      </c>
    </row>
    <row r="2" spans="1:220">
      <c r="A2" t="s">
        <v>627</v>
      </c>
      <c r="B2" t="s">
        <v>85</v>
      </c>
      <c r="C2" s="2" t="s">
        <v>366</v>
      </c>
      <c r="D2">
        <v>10</v>
      </c>
      <c r="E2" t="s">
        <v>94</v>
      </c>
      <c r="F2" t="s">
        <v>78</v>
      </c>
      <c r="G2" t="s">
        <v>51</v>
      </c>
      <c r="H2" t="s">
        <v>989</v>
      </c>
      <c r="I2" t="s">
        <v>1022</v>
      </c>
      <c r="J2" t="s">
        <v>1026</v>
      </c>
      <c r="K2" t="s">
        <v>1018</v>
      </c>
      <c r="L2" t="s">
        <v>992</v>
      </c>
      <c r="M2" t="s">
        <v>1044</v>
      </c>
      <c r="N2" t="s">
        <v>26</v>
      </c>
      <c r="O2" t="s">
        <v>57</v>
      </c>
      <c r="P2" t="s">
        <v>100</v>
      </c>
      <c r="Q2" t="s">
        <v>94</v>
      </c>
      <c r="R2" t="s">
        <v>86</v>
      </c>
      <c r="S2" t="s">
        <v>522</v>
      </c>
      <c r="T2" t="s">
        <v>522</v>
      </c>
      <c r="U2" t="s">
        <v>886</v>
      </c>
      <c r="V2" t="s">
        <v>887</v>
      </c>
      <c r="W2" t="s">
        <v>888</v>
      </c>
      <c r="X2" t="s">
        <v>889</v>
      </c>
      <c r="Y2" t="s">
        <v>890</v>
      </c>
      <c r="Z2" t="s">
        <v>891</v>
      </c>
      <c r="AA2" t="s">
        <v>892</v>
      </c>
      <c r="AB2" t="s">
        <v>893</v>
      </c>
      <c r="AC2" t="s">
        <v>894</v>
      </c>
      <c r="AD2" t="s">
        <v>895</v>
      </c>
      <c r="AE2" t="s">
        <v>896</v>
      </c>
      <c r="AF2" t="s">
        <v>897</v>
      </c>
      <c r="AG2" t="s">
        <v>898</v>
      </c>
      <c r="AH2" t="s">
        <v>899</v>
      </c>
      <c r="AI2" t="s">
        <v>900</v>
      </c>
      <c r="AJ2" t="s">
        <v>901</v>
      </c>
      <c r="AK2" t="s">
        <v>902</v>
      </c>
      <c r="AL2" t="s">
        <v>903</v>
      </c>
      <c r="AM2" t="s">
        <v>904</v>
      </c>
      <c r="AN2" t="s">
        <v>905</v>
      </c>
      <c r="AO2" t="s">
        <v>906</v>
      </c>
      <c r="AP2" t="s">
        <v>907</v>
      </c>
      <c r="AQ2" t="s">
        <v>908</v>
      </c>
      <c r="AR2" t="s">
        <v>909</v>
      </c>
      <c r="AS2" t="s">
        <v>910</v>
      </c>
      <c r="AT2" t="s">
        <v>911</v>
      </c>
      <c r="AU2" t="s">
        <v>912</v>
      </c>
      <c r="AV2" t="s">
        <v>913</v>
      </c>
      <c r="AW2" t="s">
        <v>914</v>
      </c>
      <c r="AX2" t="s">
        <v>915</v>
      </c>
      <c r="AY2" t="s">
        <v>916</v>
      </c>
      <c r="AZ2" t="s">
        <v>917</v>
      </c>
      <c r="BA2" t="s">
        <v>918</v>
      </c>
      <c r="BB2" t="s">
        <v>919</v>
      </c>
      <c r="BC2" t="s">
        <v>920</v>
      </c>
      <c r="BD2" t="s">
        <v>921</v>
      </c>
      <c r="BE2" t="s">
        <v>922</v>
      </c>
      <c r="BF2" t="s">
        <v>923</v>
      </c>
      <c r="BG2" t="s">
        <v>924</v>
      </c>
      <c r="BH2" t="s">
        <v>925</v>
      </c>
      <c r="BI2" t="s">
        <v>926</v>
      </c>
      <c r="BJ2" t="s">
        <v>927</v>
      </c>
      <c r="BK2" t="s">
        <v>928</v>
      </c>
      <c r="BL2" t="s">
        <v>929</v>
      </c>
      <c r="BM2" t="s">
        <v>930</v>
      </c>
      <c r="BN2" t="s">
        <v>931</v>
      </c>
      <c r="BO2" t="s">
        <v>932</v>
      </c>
      <c r="BP2" t="s">
        <v>933</v>
      </c>
      <c r="BQ2" t="s">
        <v>934</v>
      </c>
      <c r="BR2" t="s">
        <v>935</v>
      </c>
      <c r="BS2" t="s">
        <v>936</v>
      </c>
      <c r="BT2" t="s">
        <v>937</v>
      </c>
      <c r="BU2" t="s">
        <v>938</v>
      </c>
      <c r="BV2" t="s">
        <v>939</v>
      </c>
      <c r="BW2" t="s">
        <v>940</v>
      </c>
      <c r="BX2" t="s">
        <v>941</v>
      </c>
      <c r="BY2" t="s">
        <v>942</v>
      </c>
      <c r="BZ2" t="s">
        <v>943</v>
      </c>
      <c r="CA2" t="s">
        <v>944</v>
      </c>
      <c r="CB2" t="s">
        <v>945</v>
      </c>
      <c r="CC2" t="s">
        <v>946</v>
      </c>
      <c r="CD2" t="s">
        <v>947</v>
      </c>
      <c r="CE2" t="s">
        <v>948</v>
      </c>
      <c r="CF2" t="s">
        <v>949</v>
      </c>
      <c r="CG2" t="s">
        <v>950</v>
      </c>
      <c r="CH2" t="s">
        <v>951</v>
      </c>
      <c r="CI2" t="s">
        <v>952</v>
      </c>
      <c r="CJ2" t="s">
        <v>953</v>
      </c>
      <c r="CK2" t="s">
        <v>954</v>
      </c>
      <c r="CL2" t="s">
        <v>955</v>
      </c>
      <c r="CM2" t="s">
        <v>956</v>
      </c>
      <c r="CN2" t="s">
        <v>957</v>
      </c>
      <c r="CO2" t="s">
        <v>958</v>
      </c>
      <c r="CP2" t="s">
        <v>959</v>
      </c>
      <c r="CQ2" t="s">
        <v>960</v>
      </c>
      <c r="CR2" t="s">
        <v>961</v>
      </c>
      <c r="CS2" t="s">
        <v>962</v>
      </c>
      <c r="CT2" t="s">
        <v>963</v>
      </c>
      <c r="CU2" t="s">
        <v>964</v>
      </c>
      <c r="CV2" t="s">
        <v>965</v>
      </c>
      <c r="CW2" t="s">
        <v>966</v>
      </c>
      <c r="CX2" t="s">
        <v>967</v>
      </c>
      <c r="CY2" t="s">
        <v>968</v>
      </c>
      <c r="CZ2" t="s">
        <v>969</v>
      </c>
      <c r="DA2" t="s">
        <v>970</v>
      </c>
      <c r="DB2" t="s">
        <v>971</v>
      </c>
      <c r="DC2" t="s">
        <v>972</v>
      </c>
      <c r="DD2" t="s">
        <v>973</v>
      </c>
      <c r="DE2" t="s">
        <v>974</v>
      </c>
      <c r="DF2" t="s">
        <v>975</v>
      </c>
      <c r="DG2" t="s">
        <v>976</v>
      </c>
      <c r="DH2" t="s">
        <v>977</v>
      </c>
      <c r="DI2" t="s">
        <v>978</v>
      </c>
      <c r="DJ2" t="s">
        <v>979</v>
      </c>
      <c r="DK2" t="s">
        <v>980</v>
      </c>
      <c r="DL2" t="s">
        <v>981</v>
      </c>
      <c r="DM2" t="s">
        <v>982</v>
      </c>
      <c r="DN2" t="s">
        <v>983</v>
      </c>
      <c r="DO2" t="s">
        <v>984</v>
      </c>
      <c r="DP2">
        <v>100</v>
      </c>
      <c r="DQ2">
        <v>101</v>
      </c>
      <c r="DR2">
        <v>102</v>
      </c>
      <c r="DS2">
        <v>103</v>
      </c>
      <c r="DT2">
        <v>104</v>
      </c>
      <c r="DU2">
        <v>105</v>
      </c>
      <c r="DV2">
        <v>106</v>
      </c>
      <c r="DW2">
        <v>107</v>
      </c>
      <c r="DX2">
        <v>108</v>
      </c>
      <c r="DY2">
        <v>109</v>
      </c>
      <c r="DZ2">
        <v>110</v>
      </c>
      <c r="EA2">
        <v>111</v>
      </c>
      <c r="EB2">
        <v>112</v>
      </c>
      <c r="EC2">
        <v>113</v>
      </c>
      <c r="ED2">
        <v>114</v>
      </c>
      <c r="EE2">
        <v>115</v>
      </c>
      <c r="EF2">
        <v>116</v>
      </c>
      <c r="EG2">
        <v>117</v>
      </c>
      <c r="EH2">
        <v>118</v>
      </c>
      <c r="EI2">
        <v>119</v>
      </c>
      <c r="EJ2">
        <v>120</v>
      </c>
      <c r="EK2">
        <v>121</v>
      </c>
      <c r="EL2">
        <v>122</v>
      </c>
      <c r="EM2">
        <v>123</v>
      </c>
      <c r="EN2">
        <v>124</v>
      </c>
      <c r="EO2">
        <v>125</v>
      </c>
      <c r="EP2">
        <v>126</v>
      </c>
      <c r="EQ2">
        <v>127</v>
      </c>
      <c r="ER2">
        <v>128</v>
      </c>
      <c r="ES2">
        <v>129</v>
      </c>
      <c r="ET2">
        <v>130</v>
      </c>
      <c r="EU2">
        <v>131</v>
      </c>
      <c r="EV2">
        <v>132</v>
      </c>
      <c r="EW2">
        <v>133</v>
      </c>
      <c r="EX2">
        <v>134</v>
      </c>
      <c r="EY2">
        <v>135</v>
      </c>
      <c r="EZ2">
        <v>136</v>
      </c>
      <c r="FA2">
        <v>137</v>
      </c>
      <c r="FB2">
        <v>138</v>
      </c>
      <c r="FC2">
        <v>139</v>
      </c>
      <c r="FD2">
        <v>140</v>
      </c>
      <c r="FE2">
        <v>141</v>
      </c>
      <c r="FF2">
        <v>142</v>
      </c>
      <c r="FG2">
        <v>143</v>
      </c>
      <c r="FH2">
        <v>144</v>
      </c>
      <c r="FI2">
        <v>145</v>
      </c>
      <c r="FJ2">
        <v>146</v>
      </c>
      <c r="FK2">
        <v>147</v>
      </c>
      <c r="FL2">
        <v>148</v>
      </c>
      <c r="FM2">
        <v>149</v>
      </c>
      <c r="FN2">
        <v>150</v>
      </c>
      <c r="FO2">
        <v>151</v>
      </c>
      <c r="FP2">
        <v>152</v>
      </c>
      <c r="FQ2">
        <v>153</v>
      </c>
      <c r="FR2">
        <v>154</v>
      </c>
      <c r="FS2">
        <v>155</v>
      </c>
      <c r="FT2">
        <v>156</v>
      </c>
      <c r="FU2">
        <v>157</v>
      </c>
      <c r="FV2">
        <v>158</v>
      </c>
      <c r="FW2">
        <v>159</v>
      </c>
      <c r="FX2">
        <v>160</v>
      </c>
      <c r="FY2">
        <v>161</v>
      </c>
      <c r="FZ2">
        <v>162</v>
      </c>
      <c r="GA2">
        <v>163</v>
      </c>
      <c r="GB2">
        <v>164</v>
      </c>
      <c r="GC2">
        <v>165</v>
      </c>
      <c r="GD2">
        <v>166</v>
      </c>
      <c r="GE2">
        <v>167</v>
      </c>
      <c r="GF2">
        <v>168</v>
      </c>
      <c r="GG2">
        <v>169</v>
      </c>
      <c r="GH2">
        <v>170</v>
      </c>
      <c r="GI2">
        <v>171</v>
      </c>
      <c r="GJ2">
        <v>172</v>
      </c>
      <c r="GK2">
        <v>173</v>
      </c>
      <c r="GL2">
        <v>174</v>
      </c>
      <c r="GM2">
        <v>175</v>
      </c>
      <c r="GN2">
        <v>176</v>
      </c>
      <c r="GO2">
        <v>177</v>
      </c>
      <c r="GP2">
        <v>178</v>
      </c>
      <c r="GQ2">
        <v>179</v>
      </c>
      <c r="GR2">
        <v>180</v>
      </c>
      <c r="GS2">
        <v>181</v>
      </c>
      <c r="GT2">
        <v>182</v>
      </c>
      <c r="GU2">
        <v>183</v>
      </c>
      <c r="GV2">
        <v>184</v>
      </c>
      <c r="GW2">
        <v>185</v>
      </c>
      <c r="GX2">
        <v>186</v>
      </c>
      <c r="GY2">
        <v>187</v>
      </c>
      <c r="GZ2">
        <v>188</v>
      </c>
      <c r="HA2">
        <v>189</v>
      </c>
      <c r="HB2">
        <v>190</v>
      </c>
      <c r="HC2">
        <v>191</v>
      </c>
      <c r="HD2">
        <v>192</v>
      </c>
      <c r="HE2">
        <v>193</v>
      </c>
      <c r="HF2">
        <v>194</v>
      </c>
      <c r="HG2">
        <v>195</v>
      </c>
      <c r="HH2">
        <v>196</v>
      </c>
      <c r="HI2">
        <v>197</v>
      </c>
      <c r="HJ2">
        <v>198</v>
      </c>
      <c r="HK2">
        <v>199</v>
      </c>
      <c r="HL2">
        <v>200</v>
      </c>
    </row>
    <row r="3" spans="1:220">
      <c r="A3" t="s">
        <v>628</v>
      </c>
      <c r="B3" t="s">
        <v>365</v>
      </c>
      <c r="C3" s="2" t="s">
        <v>367</v>
      </c>
      <c r="E3" t="s">
        <v>26</v>
      </c>
      <c r="F3" t="s">
        <v>79</v>
      </c>
      <c r="G3" t="s">
        <v>52</v>
      </c>
      <c r="H3" t="s">
        <v>991</v>
      </c>
      <c r="I3" t="s">
        <v>1023</v>
      </c>
      <c r="J3" t="s">
        <v>1024</v>
      </c>
      <c r="K3" t="s">
        <v>1029</v>
      </c>
      <c r="L3" t="s">
        <v>55</v>
      </c>
      <c r="M3" t="s">
        <v>1045</v>
      </c>
      <c r="N3" t="s">
        <v>32</v>
      </c>
      <c r="O3" t="s">
        <v>998</v>
      </c>
      <c r="P3" t="s">
        <v>101</v>
      </c>
      <c r="Q3" t="s">
        <v>107</v>
      </c>
      <c r="R3" t="s">
        <v>95</v>
      </c>
      <c r="S3" t="s">
        <v>623</v>
      </c>
      <c r="T3" t="s">
        <v>620</v>
      </c>
      <c r="U3" s="17" t="str">
        <f>IFERROR(LEFT(TreeTable!C$3, FIND( " ", TreeTable!C$3) - 1 ),"")</f>
        <v/>
      </c>
      <c r="V3" s="17" t="str">
        <f>IFERROR(LEFT(TreeTable!D$3, FIND( " ", TreeTable!D$3) - 1 ),"")</f>
        <v/>
      </c>
      <c r="W3" s="17" t="str">
        <f>IFERROR(LEFT(TreeTable!E$3, FIND( " ", TreeTable!E$3) - 1 ),"")</f>
        <v/>
      </c>
      <c r="X3" s="17" t="str">
        <f>IFERROR(LEFT(TreeTable!F$3, FIND( " ", TreeTable!F$3) - 1 ),"")</f>
        <v/>
      </c>
      <c r="Y3" s="17" t="str">
        <f>IFERROR(LEFT(TreeTable!G$3, FIND( " ", TreeTable!G$3) - 1 ),"")</f>
        <v/>
      </c>
      <c r="Z3" s="17" t="str">
        <f>IFERROR(LEFT(TreeTable!H$3, FIND( " ", TreeTable!H$3) - 1 ),"")</f>
        <v/>
      </c>
      <c r="AA3" s="17" t="str">
        <f>IFERROR(LEFT(TreeTable!I$3, FIND( " ", TreeTable!I$3) - 1 ),"")</f>
        <v/>
      </c>
      <c r="AB3" s="17" t="str">
        <f>IFERROR(LEFT(TreeTable!J$3, FIND( " ", TreeTable!J$3) - 1 ),"")</f>
        <v/>
      </c>
      <c r="AC3" s="17" t="str">
        <f>IFERROR(LEFT(TreeTable!K$3, FIND( " ", TreeTable!K$3) - 1 ),"")</f>
        <v/>
      </c>
      <c r="AD3" s="17" t="str">
        <f>IFERROR(LEFT(TreeTable!L$3, FIND( " ", TreeTable!L$3) - 1 ),"")</f>
        <v/>
      </c>
      <c r="AE3" s="17" t="str">
        <f>IFERROR(LEFT(TreeTable!M$3, FIND( " ", TreeTable!M$3) - 1 ),"")</f>
        <v/>
      </c>
      <c r="AF3" s="17" t="str">
        <f>IFERROR(LEFT(TreeTable!N$3, FIND( " ", TreeTable!N$3) - 1 ),"")</f>
        <v/>
      </c>
      <c r="AG3" s="17" t="str">
        <f>IFERROR(LEFT(TreeTable!O$3, FIND( " ", TreeTable!O$3) - 1 ),"")</f>
        <v/>
      </c>
      <c r="AH3" s="17" t="str">
        <f>IFERROR(LEFT(TreeTable!P$3, FIND( " ", TreeTable!P$3) - 1 ),"")</f>
        <v/>
      </c>
      <c r="AI3" s="17" t="str">
        <f>IFERROR(LEFT(TreeTable!Q$3, FIND( " ", TreeTable!Q$3) - 1 ),"")</f>
        <v/>
      </c>
      <c r="AJ3" s="17" t="str">
        <f>IFERROR(LEFT(TreeTable!#REF!, FIND( " ", TreeTable!#REF!) - 1 ),"")</f>
        <v/>
      </c>
      <c r="AK3" s="17" t="str">
        <f>IFERROR(LEFT(TreeTable!R$3, FIND( " ", TreeTable!R$3) - 1 ),"")</f>
        <v/>
      </c>
      <c r="AL3" s="17" t="str">
        <f>IFERROR(LEFT(TreeTable!S$3, FIND( " ", TreeTable!S$3) - 1 ),"")</f>
        <v/>
      </c>
      <c r="AM3" s="17" t="str">
        <f>IFERROR(LEFT(TreeTable!T$3, FIND( " ", TreeTable!T$3) - 1 ),"")</f>
        <v/>
      </c>
      <c r="AN3" s="17" t="str">
        <f>IFERROR(LEFT(TreeTable!U$3, FIND( " ", TreeTable!U$3) - 1 ),"")</f>
        <v/>
      </c>
      <c r="AO3" s="17" t="str">
        <f>IFERROR(LEFT(TreeTable!V$3, FIND( " ", TreeTable!V$3) - 1 ),"")</f>
        <v/>
      </c>
      <c r="AP3" s="17" t="str">
        <f>IFERROR(LEFT(TreeTable!W$3, FIND( " ", TreeTable!W$3) - 1 ),"")</f>
        <v/>
      </c>
      <c r="AQ3" s="17" t="str">
        <f>IFERROR(LEFT(TreeTable!X$3, FIND( " ", TreeTable!X$3) - 1 ),"")</f>
        <v/>
      </c>
      <c r="AR3" s="17" t="str">
        <f>IFERROR(LEFT(TreeTable!Y$3, FIND( " ", TreeTable!Y$3) - 1 ),"")</f>
        <v/>
      </c>
      <c r="AS3" s="17" t="str">
        <f>IFERROR(LEFT(TreeTable!Z$3, FIND( " ", TreeTable!Z$3) - 1 ),"")</f>
        <v/>
      </c>
      <c r="AT3" s="17" t="str">
        <f>IFERROR(LEFT(TreeTable!AA$3, FIND( " ", TreeTable!AA$3) - 1 ),"")</f>
        <v/>
      </c>
      <c r="AU3" s="17" t="str">
        <f>IFERROR(LEFT(TreeTable!AB$3, FIND( " ", TreeTable!AB$3) - 1 ),"")</f>
        <v/>
      </c>
      <c r="AV3" s="17" t="str">
        <f>IFERROR(LEFT(TreeTable!AC$3, FIND( " ", TreeTable!AC$3) - 1 ),"")</f>
        <v/>
      </c>
      <c r="AW3" s="17" t="str">
        <f>IFERROR(LEFT(TreeTable!AD$3, FIND( " ", TreeTable!AD$3) - 1 ),"")</f>
        <v/>
      </c>
      <c r="AX3" s="17" t="str">
        <f>IFERROR(LEFT(TreeTable!AE$3, FIND( " ", TreeTable!AE$3) - 1 ),"")</f>
        <v/>
      </c>
      <c r="AY3" s="17" t="str">
        <f>IFERROR(LEFT(TreeTable!AF$3, FIND( " ", TreeTable!AF$3) - 1 ),"")</f>
        <v/>
      </c>
      <c r="AZ3" s="17" t="str">
        <f>IFERROR(LEFT(TreeTable!AG$3, FIND( " ", TreeTable!AG$3) - 1 ),"")</f>
        <v/>
      </c>
      <c r="BA3" s="17" t="str">
        <f>IFERROR(LEFT(TreeTable!AH$3, FIND( " ", TreeTable!AH$3) - 1 ),"")</f>
        <v/>
      </c>
      <c r="BB3" s="17" t="str">
        <f>IFERROR(LEFT(TreeTable!AI$3, FIND( " ", TreeTable!AI$3) - 1 ),"")</f>
        <v/>
      </c>
      <c r="BC3" s="17" t="str">
        <f>IFERROR(LEFT(TreeTable!AJ$3, FIND( " ", TreeTable!AJ$3) - 1 ),"")</f>
        <v/>
      </c>
      <c r="BD3" s="17" t="str">
        <f>IFERROR(LEFT(TreeTable!AK$3, FIND( " ", TreeTable!AK$3) - 1 ),"")</f>
        <v/>
      </c>
      <c r="BE3" s="17" t="str">
        <f>IFERROR(LEFT(TreeTable!AL$3, FIND( " ", TreeTable!AL$3) - 1 ),"")</f>
        <v/>
      </c>
      <c r="BF3" s="17" t="str">
        <f>IFERROR(LEFT(TreeTable!AM$3, FIND( " ", TreeTable!AM$3) - 1 ),"")</f>
        <v/>
      </c>
      <c r="BG3" s="17" t="str">
        <f>IFERROR(LEFT(TreeTable!AN$3, FIND( " ", TreeTable!AN$3) - 1 ),"")</f>
        <v/>
      </c>
      <c r="BH3" s="17" t="str">
        <f>IFERROR(LEFT(TreeTable!AO$3, FIND( " ", TreeTable!AO$3) - 1 ),"")</f>
        <v/>
      </c>
      <c r="BI3" s="17" t="str">
        <f>IFERROR(LEFT(TreeTable!AP$3, FIND( " ", TreeTable!AP$3) - 1 ),"")</f>
        <v/>
      </c>
      <c r="BJ3" s="17" t="str">
        <f>IFERROR(LEFT(TreeTable!AQ$3, FIND( " ", TreeTable!AQ$3) - 1 ),"")</f>
        <v/>
      </c>
      <c r="BK3" s="17" t="str">
        <f>IFERROR(LEFT(TreeTable!AR$3, FIND( " ", TreeTable!AR$3) - 1 ),"")</f>
        <v/>
      </c>
      <c r="BL3" s="17" t="str">
        <f>IFERROR(LEFT(TreeTable!AS$3, FIND( " ", TreeTable!AS$3) - 1 ),"")</f>
        <v/>
      </c>
      <c r="BM3" s="17" t="str">
        <f>IFERROR(LEFT(TreeTable!AT$3, FIND( " ", TreeTable!AT$3) - 1 ),"")</f>
        <v/>
      </c>
      <c r="BN3" s="17" t="str">
        <f>IFERROR(LEFT(TreeTable!AU$3, FIND( " ", TreeTable!AU$3) - 1 ),"")</f>
        <v/>
      </c>
      <c r="BO3" s="17" t="str">
        <f>IFERROR(LEFT(TreeTable!AV$3, FIND( " ", TreeTable!AV$3) - 1 ),"")</f>
        <v/>
      </c>
      <c r="BP3" s="17" t="str">
        <f>IFERROR(LEFT(TreeTable!AW$3, FIND( " ", TreeTable!AW$3) - 1 ),"")</f>
        <v/>
      </c>
      <c r="BQ3" s="17" t="str">
        <f>IFERROR(LEFT(TreeTable!AX$3, FIND( " ", TreeTable!AX$3) - 1 ),"")</f>
        <v/>
      </c>
      <c r="BR3" s="17" t="str">
        <f>IFERROR(LEFT(TreeTable!AY$3, FIND( " ", TreeTable!AY$3) - 1 ),"")</f>
        <v/>
      </c>
      <c r="BS3" s="17" t="str">
        <f>IFERROR(LEFT(TreeTable!AZ$3, FIND( " ", TreeTable!AZ$3) - 1 ),"")</f>
        <v/>
      </c>
      <c r="BT3" s="17" t="str">
        <f>IFERROR(LEFT(TreeTable!BA$3, FIND( " ", TreeTable!BA$3) - 1 ),"")</f>
        <v/>
      </c>
      <c r="BU3" s="17" t="str">
        <f>IFERROR(LEFT(TreeTable!BB$3, FIND( " ", TreeTable!BB$3) - 1 ),"")</f>
        <v/>
      </c>
      <c r="BV3" s="17" t="str">
        <f>IFERROR(LEFT(TreeTable!BC$3, FIND( " ", TreeTable!BC$3) - 1 ),"")</f>
        <v/>
      </c>
      <c r="BW3" s="17" t="str">
        <f>IFERROR(LEFT(TreeTable!BD$3, FIND( " ", TreeTable!BD$3) - 1 ),"")</f>
        <v/>
      </c>
      <c r="BX3" s="17" t="str">
        <f>IFERROR(LEFT(TreeTable!BE$3, FIND( " ", TreeTable!BE$3) - 1 ),"")</f>
        <v/>
      </c>
      <c r="BY3" s="17" t="str">
        <f>IFERROR(LEFT(TreeTable!BF$3, FIND( " ", TreeTable!BF$3) - 1 ),"")</f>
        <v/>
      </c>
      <c r="BZ3" s="17" t="str">
        <f>IFERROR(LEFT(TreeTable!BG$3, FIND( " ", TreeTable!BG$3) - 1 ),"")</f>
        <v/>
      </c>
      <c r="CA3" s="17" t="str">
        <f>IFERROR(LEFT(TreeTable!BH$3, FIND( " ", TreeTable!BH$3) - 1 ),"")</f>
        <v/>
      </c>
      <c r="CB3" s="17" t="str">
        <f>IFERROR(LEFT(TreeTable!BI$3, FIND( " ", TreeTable!BI$3) - 1 ),"")</f>
        <v/>
      </c>
      <c r="CC3" s="17" t="str">
        <f>IFERROR(LEFT(TreeTable!BJ$3, FIND( " ", TreeTable!BJ$3) - 1 ),"")</f>
        <v/>
      </c>
      <c r="CD3" s="17" t="str">
        <f>IFERROR(LEFT(TreeTable!BK$3, FIND( " ", TreeTable!BK$3) - 1 ),"")</f>
        <v/>
      </c>
      <c r="CE3" s="17" t="str">
        <f>IFERROR(LEFT(TreeTable!BL$3, FIND( " ", TreeTable!BL$3) - 1 ),"")</f>
        <v/>
      </c>
      <c r="CF3" s="17" t="str">
        <f>IFERROR(LEFT(TreeTable!BM$3, FIND( " ", TreeTable!BM$3) - 1 ),"")</f>
        <v/>
      </c>
      <c r="CG3" s="17" t="str">
        <f>IFERROR(LEFT(TreeTable!BN$3, FIND( " ", TreeTable!BN$3) - 1 ),"")</f>
        <v/>
      </c>
      <c r="CH3" s="17" t="str">
        <f>IFERROR(LEFT(TreeTable!BO$3, FIND( " ", TreeTable!BO$3) - 1 ),"")</f>
        <v/>
      </c>
      <c r="CI3" s="17" t="str">
        <f>IFERROR(LEFT(TreeTable!BP$3, FIND( " ", TreeTable!BP$3) - 1 ),"")</f>
        <v/>
      </c>
      <c r="CJ3" s="17" t="str">
        <f>IFERROR(LEFT(TreeTable!BQ$3, FIND( " ", TreeTable!BQ$3) - 1 ),"")</f>
        <v/>
      </c>
      <c r="CK3" s="17" t="str">
        <f>IFERROR(LEFT(TreeTable!BR$3, FIND( " ", TreeTable!BR$3) - 1 ),"")</f>
        <v/>
      </c>
      <c r="CL3" s="17" t="str">
        <f>IFERROR(LEFT(TreeTable!BS$3, FIND( " ", TreeTable!BS$3) - 1 ),"")</f>
        <v/>
      </c>
      <c r="CM3" s="17" t="str">
        <f>IFERROR(LEFT(TreeTable!BT$3, FIND( " ", TreeTable!BT$3) - 1 ),"")</f>
        <v/>
      </c>
      <c r="CN3" s="17" t="str">
        <f>IFERROR(LEFT(TreeTable!BU$3, FIND( " ", TreeTable!BU$3) - 1 ),"")</f>
        <v/>
      </c>
      <c r="CO3" s="17" t="str">
        <f>IFERROR(LEFT(TreeTable!BV$3, FIND( " ", TreeTable!BV$3) - 1 ),"")</f>
        <v/>
      </c>
      <c r="CP3" s="17" t="str">
        <f>IFERROR(LEFT(TreeTable!BW$3, FIND( " ", TreeTable!BW$3) - 1 ),"")</f>
        <v/>
      </c>
      <c r="CQ3" s="17" t="str">
        <f>IFERROR(LEFT(TreeTable!BX$3, FIND( " ", TreeTable!BX$3) - 1 ),"")</f>
        <v/>
      </c>
      <c r="CR3" s="17" t="str">
        <f>IFERROR(LEFT(TreeTable!BY$3, FIND( " ", TreeTable!BY$3) - 1 ),"")</f>
        <v/>
      </c>
      <c r="CS3" s="17" t="str">
        <f>IFERROR(LEFT(TreeTable!BZ$3, FIND( " ", TreeTable!BZ$3) - 1 ),"")</f>
        <v/>
      </c>
      <c r="CT3" s="17" t="str">
        <f>IFERROR(LEFT(TreeTable!CA$3, FIND( " ", TreeTable!CA$3) - 1 ),"")</f>
        <v/>
      </c>
      <c r="CU3" s="17" t="str">
        <f>IFERROR(LEFT(TreeTable!CB$3, FIND( " ", TreeTable!CB$3) - 1 ),"")</f>
        <v/>
      </c>
      <c r="CV3" s="17" t="str">
        <f>IFERROR(LEFT(TreeTable!CC$3, FIND( " ", TreeTable!CC$3) - 1 ),"")</f>
        <v/>
      </c>
      <c r="CW3" s="17" t="str">
        <f>IFERROR(LEFT(TreeTable!CD$3, FIND( " ", TreeTable!CD$3) - 1 ),"")</f>
        <v/>
      </c>
      <c r="CX3" s="17" t="str">
        <f>IFERROR(LEFT(TreeTable!CE$3, FIND( " ", TreeTable!CE$3) - 1 ),"")</f>
        <v/>
      </c>
      <c r="CY3" s="17" t="str">
        <f>IFERROR(LEFT(TreeTable!CF$3, FIND( " ", TreeTable!CF$3) - 1 ),"")</f>
        <v/>
      </c>
      <c r="CZ3" s="17" t="str">
        <f>IFERROR(LEFT(TreeTable!CG$3, FIND( " ", TreeTable!CG$3) - 1 ),"")</f>
        <v/>
      </c>
      <c r="DA3" s="17" t="str">
        <f>IFERROR(LEFT(TreeTable!CH$3, FIND( " ", TreeTable!CH$3) - 1 ),"")</f>
        <v/>
      </c>
      <c r="DB3" s="17" t="str">
        <f>IFERROR(LEFT(TreeTable!CI$3, FIND( " ", TreeTable!CI$3) - 1 ),"")</f>
        <v/>
      </c>
      <c r="DC3" s="17" t="str">
        <f>IFERROR(LEFT(TreeTable!CJ$3, FIND( " ", TreeTable!CJ$3) - 1 ),"")</f>
        <v/>
      </c>
      <c r="DD3" s="17" t="str">
        <f>IFERROR(LEFT(TreeTable!CK$3, FIND( " ", TreeTable!CK$3) - 1 ),"")</f>
        <v/>
      </c>
      <c r="DE3" s="17" t="str">
        <f>IFERROR(LEFT(TreeTable!CL$3, FIND( " ", TreeTable!CL$3) - 1 ),"")</f>
        <v/>
      </c>
      <c r="DF3" s="17" t="str">
        <f>IFERROR(LEFT(TreeTable!CM$3, FIND( " ", TreeTable!CM$3) - 1 ),"")</f>
        <v/>
      </c>
      <c r="DG3" s="17" t="str">
        <f>IFERROR(LEFT(TreeTable!CN$3, FIND( " ", TreeTable!CN$3) - 1 ),"")</f>
        <v/>
      </c>
      <c r="DH3" s="17" t="str">
        <f>IFERROR(LEFT(TreeTable!CO$3, FIND( " ", TreeTable!CO$3) - 1 ),"")</f>
        <v/>
      </c>
      <c r="DI3" s="17" t="str">
        <f>IFERROR(LEFT(TreeTable!CP$3, FIND( " ", TreeTable!CP$3) - 1 ),"")</f>
        <v/>
      </c>
      <c r="DJ3" s="17" t="str">
        <f>IFERROR(LEFT(TreeTable!CQ$3, FIND( " ", TreeTable!CQ$3) - 1 ),"")</f>
        <v/>
      </c>
      <c r="DK3" s="17" t="str">
        <f>IFERROR(LEFT(TreeTable!CR$3, FIND( " ", TreeTable!CR$3) - 1 ),"")</f>
        <v/>
      </c>
      <c r="DL3" s="17" t="str">
        <f>IFERROR(LEFT(TreeTable!CS$3, FIND( " ", TreeTable!CS$3) - 1 ),"")</f>
        <v/>
      </c>
      <c r="DM3" s="17" t="str">
        <f>IFERROR(LEFT(TreeTable!CT$3, FIND( " ", TreeTable!CT$3) - 1 ),"")</f>
        <v/>
      </c>
      <c r="DN3" s="17" t="str">
        <f>IFERROR(LEFT(TreeTable!CU$3, FIND( " ", TreeTable!CU$3) - 1 ),"")</f>
        <v/>
      </c>
      <c r="DO3" s="17" t="str">
        <f>IFERROR(LEFT(TreeTable!CV$3, FIND( " ", TreeTable!CV$3) - 1 ),"")</f>
        <v/>
      </c>
      <c r="DP3" s="17" t="str">
        <f>IFERROR(LEFT(TreeTable!CW$3, FIND( " ", TreeTable!CW$3) - 1 ),"")</f>
        <v/>
      </c>
      <c r="DQ3" s="17" t="str">
        <f>IFERROR(LEFT(TreeTable!CX$3, FIND( " ", TreeTable!CX$3) - 1 ),"")</f>
        <v/>
      </c>
      <c r="DR3" s="17" t="str">
        <f>IFERROR(LEFT(TreeTable!CY$3, FIND( " ", TreeTable!CY$3) - 1 ),"")</f>
        <v/>
      </c>
      <c r="DS3" s="17" t="str">
        <f>IFERROR(LEFT(TreeTable!CZ$3, FIND( " ", TreeTable!CZ$3) - 1 ),"")</f>
        <v/>
      </c>
      <c r="DT3" s="17" t="str">
        <f>IFERROR(LEFT(TreeTable!DA$3, FIND( " ", TreeTable!DA$3) - 1 ),"")</f>
        <v/>
      </c>
      <c r="DU3" s="17" t="str">
        <f>IFERROR(LEFT(TreeTable!DB$3, FIND( " ", TreeTable!DB$3) - 1 ),"")</f>
        <v/>
      </c>
      <c r="DV3" s="17" t="str">
        <f>IFERROR(LEFT(TreeTable!DC$3, FIND( " ", TreeTable!DC$3) - 1 ),"")</f>
        <v/>
      </c>
      <c r="DW3" s="17" t="str">
        <f>IFERROR(LEFT(TreeTable!DD$3, FIND( " ", TreeTable!DD$3) - 1 ),"")</f>
        <v/>
      </c>
      <c r="DX3" s="17" t="str">
        <f>IFERROR(LEFT(TreeTable!DE$3, FIND( " ", TreeTable!DE$3) - 1 ),"")</f>
        <v/>
      </c>
      <c r="DY3" s="17" t="str">
        <f>IFERROR(LEFT(TreeTable!DF$3, FIND( " ", TreeTable!DF$3) - 1 ),"")</f>
        <v/>
      </c>
      <c r="DZ3" s="17" t="str">
        <f>IFERROR(LEFT(TreeTable!DG$3, FIND( " ", TreeTable!DG$3) - 1 ),"")</f>
        <v/>
      </c>
      <c r="EA3" s="17" t="str">
        <f>IFERROR(LEFT(TreeTable!DH$3, FIND( " ", TreeTable!DH$3) - 1 ),"")</f>
        <v/>
      </c>
      <c r="EB3" s="17" t="str">
        <f>IFERROR(LEFT(TreeTable!DI$3, FIND( " ", TreeTable!DI$3) - 1 ),"")</f>
        <v/>
      </c>
      <c r="EC3" s="17" t="str">
        <f>IFERROR(LEFT(TreeTable!DJ$3, FIND( " ", TreeTable!DJ$3) - 1 ),"")</f>
        <v/>
      </c>
      <c r="ED3" s="17" t="str">
        <f>IFERROR(LEFT(TreeTable!DK$3, FIND( " ", TreeTable!DK$3) - 1 ),"")</f>
        <v/>
      </c>
      <c r="EE3" s="17" t="str">
        <f>IFERROR(LEFT(TreeTable!DL$3, FIND( " ", TreeTable!DL$3) - 1 ),"")</f>
        <v/>
      </c>
      <c r="EF3" s="17" t="str">
        <f>IFERROR(LEFT(TreeTable!DM$3, FIND( " ", TreeTable!DM$3) - 1 ),"")</f>
        <v/>
      </c>
      <c r="EG3" s="17" t="str">
        <f>IFERROR(LEFT(TreeTable!DN$3, FIND( " ", TreeTable!DN$3) - 1 ),"")</f>
        <v/>
      </c>
      <c r="EH3" s="17" t="str">
        <f>IFERROR(LEFT(TreeTable!DO$3, FIND( " ", TreeTable!DO$3) - 1 ),"")</f>
        <v/>
      </c>
      <c r="EI3" s="17" t="str">
        <f>IFERROR(LEFT(TreeTable!DP$3, FIND( " ", TreeTable!DP$3) - 1 ),"")</f>
        <v/>
      </c>
      <c r="EJ3" s="17" t="str">
        <f>IFERROR(LEFT(TreeTable!DQ$3, FIND( " ", TreeTable!DQ$3) - 1 ),"")</f>
        <v/>
      </c>
      <c r="EK3" s="17" t="str">
        <f>IFERROR(LEFT(TreeTable!DR$3, FIND( " ", TreeTable!DR$3) - 1 ),"")</f>
        <v/>
      </c>
      <c r="EL3" s="17" t="str">
        <f>IFERROR(LEFT(TreeTable!DS$3, FIND( " ", TreeTable!DS$3) - 1 ),"")</f>
        <v/>
      </c>
      <c r="EM3" s="17" t="str">
        <f>IFERROR(LEFT(TreeTable!DT$3, FIND( " ", TreeTable!DT$3) - 1 ),"")</f>
        <v/>
      </c>
      <c r="EN3" s="17" t="str">
        <f>IFERROR(LEFT(TreeTable!DU$3, FIND( " ", TreeTable!DU$3) - 1 ),"")</f>
        <v/>
      </c>
      <c r="EO3" s="17" t="str">
        <f>IFERROR(LEFT(TreeTable!DV$3, FIND( " ", TreeTable!DV$3) - 1 ),"")</f>
        <v/>
      </c>
      <c r="EP3" s="17" t="str">
        <f>IFERROR(LEFT(TreeTable!DW$3, FIND( " ", TreeTable!DW$3) - 1 ),"")</f>
        <v/>
      </c>
      <c r="EQ3" s="17" t="str">
        <f>IFERROR(LEFT(TreeTable!DX$3, FIND( " ", TreeTable!DX$3) - 1 ),"")</f>
        <v/>
      </c>
      <c r="ER3" s="17" t="str">
        <f>IFERROR(LEFT(TreeTable!DY$3, FIND( " ", TreeTable!DY$3) - 1 ),"")</f>
        <v/>
      </c>
      <c r="ES3" s="17" t="str">
        <f>IFERROR(LEFT(TreeTable!DZ$3, FIND( " ", TreeTable!DZ$3) - 1 ),"")</f>
        <v/>
      </c>
      <c r="ET3" s="17" t="str">
        <f>IFERROR(LEFT(TreeTable!EA$3, FIND( " ", TreeTable!EA$3) - 1 ),"")</f>
        <v/>
      </c>
      <c r="EU3" s="17" t="str">
        <f>IFERROR(LEFT(TreeTable!EB$3, FIND( " ", TreeTable!EB$3) - 1 ),"")</f>
        <v/>
      </c>
      <c r="EV3" s="17" t="str">
        <f>IFERROR(LEFT(TreeTable!EC$3, FIND( " ", TreeTable!EC$3) - 1 ),"")</f>
        <v/>
      </c>
      <c r="EW3" s="17" t="str">
        <f>IFERROR(LEFT(TreeTable!ED$3, FIND( " ", TreeTable!ED$3) - 1 ),"")</f>
        <v/>
      </c>
      <c r="EX3" s="17" t="str">
        <f>IFERROR(LEFT(TreeTable!EE$3, FIND( " ", TreeTable!EE$3) - 1 ),"")</f>
        <v/>
      </c>
      <c r="EY3" s="17" t="str">
        <f>IFERROR(LEFT(TreeTable!EF$3, FIND( " ", TreeTable!EF$3) - 1 ),"")</f>
        <v/>
      </c>
      <c r="EZ3" s="17" t="str">
        <f>IFERROR(LEFT(TreeTable!EG$3, FIND( " ", TreeTable!EG$3) - 1 ),"")</f>
        <v/>
      </c>
      <c r="FA3" s="17" t="str">
        <f>IFERROR(LEFT(TreeTable!EH$3, FIND( " ", TreeTable!EH$3) - 1 ),"")</f>
        <v/>
      </c>
      <c r="FB3" s="17" t="str">
        <f>IFERROR(LEFT(TreeTable!EI$3, FIND( " ", TreeTable!EI$3) - 1 ),"")</f>
        <v/>
      </c>
      <c r="FC3" s="17" t="str">
        <f>IFERROR(LEFT(TreeTable!EJ$3, FIND( " ", TreeTable!EJ$3) - 1 ),"")</f>
        <v/>
      </c>
      <c r="FD3" s="17" t="str">
        <f>IFERROR(LEFT(TreeTable!EK$3, FIND( " ", TreeTable!EK$3) - 1 ),"")</f>
        <v/>
      </c>
      <c r="FE3" s="17" t="str">
        <f>IFERROR(LEFT(TreeTable!EL$3, FIND( " ", TreeTable!EL$3) - 1 ),"")</f>
        <v/>
      </c>
      <c r="FF3" s="17" t="str">
        <f>IFERROR(LEFT(TreeTable!EM$3, FIND( " ", TreeTable!EM$3) - 1 ),"")</f>
        <v/>
      </c>
      <c r="FG3" s="17" t="str">
        <f>IFERROR(LEFT(TreeTable!EN$3, FIND( " ", TreeTable!EN$3) - 1 ),"")</f>
        <v/>
      </c>
      <c r="FH3" s="17" t="str">
        <f>IFERROR(LEFT(TreeTable!EO$3, FIND( " ", TreeTable!EO$3) - 1 ),"")</f>
        <v/>
      </c>
      <c r="FI3" s="17" t="str">
        <f>IFERROR(LEFT(TreeTable!EP$3, FIND( " ", TreeTable!EP$3) - 1 ),"")</f>
        <v/>
      </c>
      <c r="FJ3" s="17" t="str">
        <f>IFERROR(LEFT(TreeTable!EQ$3, FIND( " ", TreeTable!EQ$3) - 1 ),"")</f>
        <v/>
      </c>
      <c r="FK3" s="17" t="str">
        <f>IFERROR(LEFT(TreeTable!ER$3, FIND( " ", TreeTable!ER$3) - 1 ),"")</f>
        <v/>
      </c>
      <c r="FL3" s="17" t="str">
        <f>IFERROR(LEFT(TreeTable!ES$3, FIND( " ", TreeTable!ES$3) - 1 ),"")</f>
        <v/>
      </c>
      <c r="FM3" s="17" t="str">
        <f>IFERROR(LEFT(TreeTable!ET$3, FIND( " ", TreeTable!ET$3) - 1 ),"")</f>
        <v/>
      </c>
      <c r="FN3" s="17" t="str">
        <f>IFERROR(LEFT(TreeTable!EU$3, FIND( " ", TreeTable!EU$3) - 1 ),"")</f>
        <v/>
      </c>
      <c r="FO3" s="17" t="str">
        <f>IFERROR(LEFT(TreeTable!EV$3, FIND( " ", TreeTable!EV$3) - 1 ),"")</f>
        <v/>
      </c>
      <c r="FP3" s="17" t="str">
        <f>IFERROR(LEFT(TreeTable!EW$3, FIND( " ", TreeTable!EW$3) - 1 ),"")</f>
        <v/>
      </c>
      <c r="FQ3" s="17" t="str">
        <f>IFERROR(LEFT(TreeTable!EX$3, FIND( " ", TreeTable!EX$3) - 1 ),"")</f>
        <v/>
      </c>
      <c r="FR3" s="17" t="str">
        <f>IFERROR(LEFT(TreeTable!EY$3, FIND( " ", TreeTable!EY$3) - 1 ),"")</f>
        <v/>
      </c>
      <c r="FS3" s="17" t="str">
        <f>IFERROR(LEFT(TreeTable!EZ$3, FIND( " ", TreeTable!EZ$3) - 1 ),"")</f>
        <v/>
      </c>
      <c r="FT3" s="17" t="str">
        <f>IFERROR(LEFT(TreeTable!FA$3, FIND( " ", TreeTable!FA$3) - 1 ),"")</f>
        <v/>
      </c>
      <c r="FU3" s="17" t="str">
        <f>IFERROR(LEFT(TreeTable!FB$3, FIND( " ", TreeTable!FB$3) - 1 ),"")</f>
        <v/>
      </c>
      <c r="FV3" s="17" t="str">
        <f>IFERROR(LEFT(TreeTable!FC$3, FIND( " ", TreeTable!FC$3) - 1 ),"")</f>
        <v/>
      </c>
      <c r="FW3" s="17" t="str">
        <f>IFERROR(LEFT(TreeTable!FD$3, FIND( " ", TreeTable!FD$3) - 1 ),"")</f>
        <v/>
      </c>
      <c r="FX3" s="17" t="str">
        <f>IFERROR(LEFT(TreeTable!FE$3, FIND( " ", TreeTable!FE$3) - 1 ),"")</f>
        <v/>
      </c>
      <c r="FY3" s="17" t="str">
        <f>IFERROR(LEFT(TreeTable!FF$3, FIND( " ", TreeTable!FF$3) - 1 ),"")</f>
        <v/>
      </c>
      <c r="FZ3" s="17" t="str">
        <f>IFERROR(LEFT(TreeTable!FG$3, FIND( " ", TreeTable!FG$3) - 1 ),"")</f>
        <v/>
      </c>
      <c r="GA3" s="17" t="str">
        <f>IFERROR(LEFT(TreeTable!FH$3, FIND( " ", TreeTable!FH$3) - 1 ),"")</f>
        <v/>
      </c>
      <c r="GB3" s="17" t="str">
        <f>IFERROR(LEFT(TreeTable!FI$3, FIND( " ", TreeTable!FI$3) - 1 ),"")</f>
        <v/>
      </c>
      <c r="GC3" s="17" t="str">
        <f>IFERROR(LEFT(TreeTable!FJ$3, FIND( " ", TreeTable!FJ$3) - 1 ),"")</f>
        <v/>
      </c>
      <c r="GD3" s="17" t="str">
        <f>IFERROR(LEFT(TreeTable!FK$3, FIND( " ", TreeTable!FK$3) - 1 ),"")</f>
        <v/>
      </c>
      <c r="GE3" s="17" t="str">
        <f>IFERROR(LEFT(TreeTable!FL$3, FIND( " ", TreeTable!FL$3) - 1 ),"")</f>
        <v/>
      </c>
      <c r="GF3" s="17" t="str">
        <f>IFERROR(LEFT(TreeTable!FM$3, FIND( " ", TreeTable!FM$3) - 1 ),"")</f>
        <v/>
      </c>
      <c r="GG3" s="17" t="str">
        <f>IFERROR(LEFT(TreeTable!FN$3, FIND( " ", TreeTable!FN$3) - 1 ),"")</f>
        <v/>
      </c>
      <c r="GH3" s="17" t="str">
        <f>IFERROR(LEFT(TreeTable!FO$3, FIND( " ", TreeTable!FO$3) - 1 ),"")</f>
        <v/>
      </c>
      <c r="GI3" s="17" t="str">
        <f>IFERROR(LEFT(TreeTable!FP$3, FIND( " ", TreeTable!FP$3) - 1 ),"")</f>
        <v/>
      </c>
      <c r="GJ3" s="17" t="str">
        <f>IFERROR(LEFT(TreeTable!FQ$3, FIND( " ", TreeTable!FQ$3) - 1 ),"")</f>
        <v/>
      </c>
      <c r="GK3" s="17" t="str">
        <f>IFERROR(LEFT(TreeTable!FR$3, FIND( " ", TreeTable!FR$3) - 1 ),"")</f>
        <v/>
      </c>
      <c r="GL3" s="17" t="str">
        <f>IFERROR(LEFT(TreeTable!FS$3, FIND( " ", TreeTable!FS$3) - 1 ),"")</f>
        <v/>
      </c>
      <c r="GM3" s="17" t="str">
        <f>IFERROR(LEFT(TreeTable!FT$3, FIND( " ", TreeTable!FT$3) - 1 ),"")</f>
        <v/>
      </c>
      <c r="GN3" s="17" t="str">
        <f>IFERROR(LEFT(TreeTable!FU$3, FIND( " ", TreeTable!FU$3) - 1 ),"")</f>
        <v/>
      </c>
      <c r="GO3" s="17" t="str">
        <f>IFERROR(LEFT(TreeTable!FV$3, FIND( " ", TreeTable!FV$3) - 1 ),"")</f>
        <v/>
      </c>
      <c r="GP3" s="17" t="str">
        <f>IFERROR(LEFT(TreeTable!FW$3, FIND( " ", TreeTable!FW$3) - 1 ),"")</f>
        <v/>
      </c>
      <c r="GQ3" s="17" t="str">
        <f>IFERROR(LEFT(TreeTable!FX$3, FIND( " ", TreeTable!FX$3) - 1 ),"")</f>
        <v/>
      </c>
      <c r="GR3" s="17" t="str">
        <f>IFERROR(LEFT(TreeTable!FY$3, FIND( " ", TreeTable!FY$3) - 1 ),"")</f>
        <v/>
      </c>
      <c r="GS3" s="17" t="str">
        <f>IFERROR(LEFT(TreeTable!FZ$3, FIND( " ", TreeTable!FZ$3) - 1 ),"")</f>
        <v/>
      </c>
      <c r="GT3" s="17" t="str">
        <f>IFERROR(LEFT(TreeTable!GA$3, FIND( " ", TreeTable!GA$3) - 1 ),"")</f>
        <v/>
      </c>
      <c r="GU3" s="17" t="str">
        <f>IFERROR(LEFT(TreeTable!GB$3, FIND( " ", TreeTable!GB$3) - 1 ),"")</f>
        <v/>
      </c>
      <c r="GV3" s="17" t="str">
        <f>IFERROR(LEFT(TreeTable!GC$3, FIND( " ", TreeTable!GC$3) - 1 ),"")</f>
        <v/>
      </c>
      <c r="GW3" s="17" t="str">
        <f>IFERROR(LEFT(TreeTable!GD$3, FIND( " ", TreeTable!GD$3) - 1 ),"")</f>
        <v/>
      </c>
      <c r="GX3" s="17" t="str">
        <f>IFERROR(LEFT(TreeTable!GE$3, FIND( " ", TreeTable!GE$3) - 1 ),"")</f>
        <v/>
      </c>
      <c r="GY3" s="17" t="str">
        <f>IFERROR(LEFT(TreeTable!GF$3, FIND( " ", TreeTable!GF$3) - 1 ),"")</f>
        <v/>
      </c>
      <c r="GZ3" s="17" t="str">
        <f>IFERROR(LEFT(TreeTable!GG$3, FIND( " ", TreeTable!GG$3) - 1 ),"")</f>
        <v/>
      </c>
      <c r="HA3" s="17" t="str">
        <f>IFERROR(LEFT(TreeTable!GH$3, FIND( " ", TreeTable!GH$3) - 1 ),"")</f>
        <v/>
      </c>
      <c r="HB3" s="17" t="str">
        <f>IFERROR(LEFT(TreeTable!GI$3, FIND( " ", TreeTable!GI$3) - 1 ),"")</f>
        <v/>
      </c>
      <c r="HC3" s="17" t="str">
        <f>IFERROR(LEFT(TreeTable!GJ$3, FIND( " ", TreeTable!GJ$3) - 1 ),"")</f>
        <v/>
      </c>
      <c r="HD3" s="17" t="str">
        <f>IFERROR(LEFT(TreeTable!GK$3, FIND( " ", TreeTable!GK$3) - 1 ),"")</f>
        <v/>
      </c>
      <c r="HE3" s="17" t="str">
        <f>IFERROR(LEFT(TreeTable!GL$3, FIND( " ", TreeTable!GL$3) - 1 ),"")</f>
        <v/>
      </c>
      <c r="HF3" s="17" t="str">
        <f>IFERROR(LEFT(TreeTable!GM$3, FIND( " ", TreeTable!GM$3) - 1 ),"")</f>
        <v/>
      </c>
      <c r="HG3" s="17" t="str">
        <f>IFERROR(LEFT(TreeTable!GN$3, FIND( " ", TreeTable!GN$3) - 1 ),"")</f>
        <v/>
      </c>
      <c r="HH3" s="17" t="str">
        <f>IFERROR(LEFT(TreeTable!GO$3, FIND( " ", TreeTable!GO$3) - 1 ),"")</f>
        <v/>
      </c>
      <c r="HI3" s="17" t="str">
        <f>IFERROR(LEFT(TreeTable!GP$3, FIND( " ", TreeTable!GP$3) - 1 ),"")</f>
        <v/>
      </c>
      <c r="HJ3" s="17" t="str">
        <f>IFERROR(LEFT(TreeTable!GQ$3, FIND( " ", TreeTable!GQ$3) - 1 ),"")</f>
        <v/>
      </c>
      <c r="HK3" s="17" t="str">
        <f>IFERROR(LEFT(TreeTable!GR$3, FIND( " ", TreeTable!GR$3) - 1 ),"")</f>
        <v/>
      </c>
      <c r="HL3" s="17" t="str">
        <f>IFERROR(LEFT(TreeTable!GS$3, FIND( " ", TreeTable!GS$3) - 1 ),"")</f>
        <v/>
      </c>
    </row>
    <row r="4" spans="1:220">
      <c r="A4" t="s">
        <v>629</v>
      </c>
      <c r="B4" t="s">
        <v>113</v>
      </c>
      <c r="C4" s="2" t="s">
        <v>368</v>
      </c>
      <c r="E4" t="s">
        <v>32</v>
      </c>
      <c r="F4" t="s">
        <v>80</v>
      </c>
      <c r="G4" t="s">
        <v>53</v>
      </c>
      <c r="H4" t="s">
        <v>990</v>
      </c>
      <c r="J4" t="s">
        <v>1027</v>
      </c>
      <c r="K4" t="s">
        <v>1030</v>
      </c>
      <c r="L4" t="s">
        <v>59</v>
      </c>
      <c r="M4" t="s">
        <v>1046</v>
      </c>
      <c r="N4" t="s">
        <v>27</v>
      </c>
      <c r="O4" t="s">
        <v>999</v>
      </c>
      <c r="Q4" t="s">
        <v>108</v>
      </c>
      <c r="R4" t="s">
        <v>92</v>
      </c>
      <c r="S4" t="s">
        <v>624</v>
      </c>
      <c r="T4" t="s">
        <v>108</v>
      </c>
      <c r="U4" s="17" t="str">
        <f>IFERROR(RIGHT( TreeTable!C$3, LEN( TreeTable!C$3 ) - FIND( " ", TreeTable!C$3 ) ),"")</f>
        <v/>
      </c>
      <c r="V4" s="17" t="str">
        <f>IFERROR(RIGHT( TreeTable!D$3, LEN( TreeTable!D$3 ) - FIND( " ", TreeTable!D$3 ) ),"")</f>
        <v/>
      </c>
      <c r="W4" s="17" t="str">
        <f>IFERROR(RIGHT( TreeTable!E$3, LEN( TreeTable!E$3 ) - FIND( " ", TreeTable!E$3 ) ),"")</f>
        <v/>
      </c>
      <c r="X4" s="17" t="str">
        <f>IFERROR(RIGHT( TreeTable!F$3, LEN( TreeTable!F$3 ) - FIND( " ", TreeTable!F$3 ) ),"")</f>
        <v/>
      </c>
      <c r="Y4" s="17" t="str">
        <f>IFERROR(RIGHT( TreeTable!G$3, LEN( TreeTable!G$3 ) - FIND( " ", TreeTable!G$3 ) ),"")</f>
        <v/>
      </c>
      <c r="Z4" s="17" t="str">
        <f>IFERROR(RIGHT( TreeTable!H$3, LEN( TreeTable!H$3 ) - FIND( " ", TreeTable!H$3 ) ),"")</f>
        <v/>
      </c>
      <c r="AA4" s="17" t="str">
        <f>IFERROR(RIGHT( TreeTable!I$3, LEN( TreeTable!I$3 ) - FIND( " ", TreeTable!I$3 ) ),"")</f>
        <v/>
      </c>
      <c r="AB4" s="17" t="str">
        <f>IFERROR(RIGHT( TreeTable!J$3, LEN( TreeTable!J$3 ) - FIND( " ", TreeTable!J$3 ) ),"")</f>
        <v/>
      </c>
      <c r="AC4" s="17" t="str">
        <f>IFERROR(RIGHT( TreeTable!K$3, LEN( TreeTable!K$3 ) - FIND( " ", TreeTable!K$3 ) ),"")</f>
        <v/>
      </c>
      <c r="AD4" s="17" t="str">
        <f>IFERROR(RIGHT( TreeTable!L$3, LEN( TreeTable!L$3 ) - FIND( " ", TreeTable!L$3 ) ),"")</f>
        <v/>
      </c>
      <c r="AE4" s="17" t="str">
        <f>IFERROR(RIGHT( TreeTable!M$3, LEN( TreeTable!M$3 ) - FIND( " ", TreeTable!M$3 ) ),"")</f>
        <v/>
      </c>
      <c r="AF4" s="17" t="str">
        <f>IFERROR(RIGHT( TreeTable!N$3, LEN( TreeTable!N$3 ) - FIND( " ", TreeTable!N$3 ) ),"")</f>
        <v/>
      </c>
      <c r="AG4" s="17" t="str">
        <f>IFERROR(RIGHT( TreeTable!O$3, LEN( TreeTable!O$3 ) - FIND( " ", TreeTable!O$3 ) ),"")</f>
        <v/>
      </c>
      <c r="AH4" s="17" t="str">
        <f>IFERROR(RIGHT( TreeTable!P$3, LEN( TreeTable!P$3 ) - FIND( " ", TreeTable!P$3 ) ),"")</f>
        <v/>
      </c>
      <c r="AI4" s="17" t="str">
        <f>IFERROR(RIGHT( TreeTable!Q$3, LEN( TreeTable!Q$3 ) - FIND( " ", TreeTable!Q$3 ) ),"")</f>
        <v/>
      </c>
      <c r="AJ4" s="17" t="str">
        <f>IFERROR(RIGHT( TreeTable!#REF!, LEN( TreeTable!#REF! ) - FIND( " ", TreeTable!#REF! ) ),"")</f>
        <v/>
      </c>
      <c r="AK4" s="17" t="str">
        <f>IFERROR(RIGHT( TreeTable!R$3, LEN( TreeTable!R$3 ) - FIND( " ", TreeTable!R$3 ) ),"")</f>
        <v/>
      </c>
      <c r="AL4" s="17" t="str">
        <f>IFERROR(RIGHT( TreeTable!S$3, LEN( TreeTable!S$3 ) - FIND( " ", TreeTable!S$3 ) ),"")</f>
        <v/>
      </c>
      <c r="AM4" s="17" t="str">
        <f>IFERROR(RIGHT( TreeTable!T$3, LEN( TreeTable!T$3 ) - FIND( " ", TreeTable!T$3 ) ),"")</f>
        <v/>
      </c>
      <c r="AN4" s="17" t="str">
        <f>IFERROR(RIGHT( TreeTable!U$3, LEN( TreeTable!U$3 ) - FIND( " ", TreeTable!U$3 ) ),"")</f>
        <v/>
      </c>
      <c r="AO4" s="17" t="str">
        <f>IFERROR(RIGHT( TreeTable!V$3, LEN( TreeTable!V$3 ) - FIND( " ", TreeTable!V$3 ) ),"")</f>
        <v/>
      </c>
      <c r="AP4" s="17" t="str">
        <f>IFERROR(RIGHT( TreeTable!W$3, LEN( TreeTable!W$3 ) - FIND( " ", TreeTable!W$3 ) ),"")</f>
        <v/>
      </c>
      <c r="AQ4" s="17" t="str">
        <f>IFERROR(RIGHT( TreeTable!X$3, LEN( TreeTable!X$3 ) - FIND( " ", TreeTable!X$3 ) ),"")</f>
        <v/>
      </c>
      <c r="AR4" s="17" t="str">
        <f>IFERROR(RIGHT( TreeTable!Y$3, LEN( TreeTable!Y$3 ) - FIND( " ", TreeTable!Y$3 ) ),"")</f>
        <v/>
      </c>
      <c r="AS4" s="17" t="str">
        <f>IFERROR(RIGHT( TreeTable!Z$3, LEN( TreeTable!Z$3 ) - FIND( " ", TreeTable!Z$3 ) ),"")</f>
        <v/>
      </c>
      <c r="AT4" s="17" t="str">
        <f>IFERROR(RIGHT( TreeTable!AA$3, LEN( TreeTable!AA$3 ) - FIND( " ", TreeTable!AA$3 ) ),"")</f>
        <v/>
      </c>
      <c r="AU4" s="17" t="str">
        <f>IFERROR(RIGHT( TreeTable!AB$3, LEN( TreeTable!AB$3 ) - FIND( " ", TreeTable!AB$3 ) ),"")</f>
        <v/>
      </c>
      <c r="AV4" s="17" t="str">
        <f>IFERROR(RIGHT( TreeTable!AC$3, LEN( TreeTable!AC$3 ) - FIND( " ", TreeTable!AC$3 ) ),"")</f>
        <v/>
      </c>
      <c r="AW4" s="17" t="str">
        <f>IFERROR(RIGHT( TreeTable!AD$3, LEN( TreeTable!AD$3 ) - FIND( " ", TreeTable!AD$3 ) ),"")</f>
        <v/>
      </c>
      <c r="AX4" s="17" t="str">
        <f>IFERROR(RIGHT( TreeTable!AE$3, LEN( TreeTable!AE$3 ) - FIND( " ", TreeTable!AE$3 ) ),"")</f>
        <v/>
      </c>
      <c r="AY4" s="17" t="str">
        <f>IFERROR(RIGHT( TreeTable!AF$3, LEN( TreeTable!AF$3 ) - FIND( " ", TreeTable!AF$3 ) ),"")</f>
        <v/>
      </c>
      <c r="AZ4" s="17" t="str">
        <f>IFERROR(RIGHT( TreeTable!AG$3, LEN( TreeTable!AG$3 ) - FIND( " ", TreeTable!AG$3 ) ),"")</f>
        <v/>
      </c>
      <c r="BA4" s="17" t="str">
        <f>IFERROR(RIGHT( TreeTable!AH$3, LEN( TreeTable!AH$3 ) - FIND( " ", TreeTable!AH$3 ) ),"")</f>
        <v/>
      </c>
      <c r="BB4" s="17" t="str">
        <f>IFERROR(RIGHT( TreeTable!AI$3, LEN( TreeTable!AI$3 ) - FIND( " ", TreeTable!AI$3 ) ),"")</f>
        <v/>
      </c>
      <c r="BC4" s="17" t="str">
        <f>IFERROR(RIGHT( TreeTable!AJ$3, LEN( TreeTable!AJ$3 ) - FIND( " ", TreeTable!AJ$3 ) ),"")</f>
        <v/>
      </c>
      <c r="BD4" s="17" t="str">
        <f>IFERROR(RIGHT( TreeTable!AK$3, LEN( TreeTable!AK$3 ) - FIND( " ", TreeTable!AK$3 ) ),"")</f>
        <v/>
      </c>
      <c r="BE4" s="17" t="str">
        <f>IFERROR(RIGHT( TreeTable!AL$3, LEN( TreeTable!AL$3 ) - FIND( " ", TreeTable!AL$3 ) ),"")</f>
        <v/>
      </c>
      <c r="BF4" s="17" t="str">
        <f>IFERROR(RIGHT( TreeTable!AM$3, LEN( TreeTable!AM$3 ) - FIND( " ", TreeTable!AM$3 ) ),"")</f>
        <v/>
      </c>
      <c r="BG4" s="17" t="str">
        <f>IFERROR(RIGHT( TreeTable!AN$3, LEN( TreeTable!AN$3 ) - FIND( " ", TreeTable!AN$3 ) ),"")</f>
        <v/>
      </c>
      <c r="BH4" s="17" t="str">
        <f>IFERROR(RIGHT( TreeTable!AO$3, LEN( TreeTable!AO$3 ) - FIND( " ", TreeTable!AO$3 ) ),"")</f>
        <v/>
      </c>
      <c r="BI4" s="17" t="str">
        <f>IFERROR(RIGHT( TreeTable!AP$3, LEN( TreeTable!AP$3 ) - FIND( " ", TreeTable!AP$3 ) ),"")</f>
        <v/>
      </c>
      <c r="BJ4" s="17" t="str">
        <f>IFERROR(RIGHT( TreeTable!AQ$3, LEN( TreeTable!AQ$3 ) - FIND( " ", TreeTable!AQ$3 ) ),"")</f>
        <v/>
      </c>
      <c r="BK4" s="17" t="str">
        <f>IFERROR(RIGHT( TreeTable!AR$3, LEN( TreeTable!AR$3 ) - FIND( " ", TreeTable!AR$3 ) ),"")</f>
        <v/>
      </c>
      <c r="BL4" s="17" t="str">
        <f>IFERROR(RIGHT( TreeTable!AS$3, LEN( TreeTable!AS$3 ) - FIND( " ", TreeTable!AS$3 ) ),"")</f>
        <v/>
      </c>
      <c r="BM4" s="17" t="str">
        <f>IFERROR(RIGHT( TreeTable!AT$3, LEN( TreeTable!AT$3 ) - FIND( " ", TreeTable!AT$3 ) ),"")</f>
        <v/>
      </c>
      <c r="BN4" s="17" t="str">
        <f>IFERROR(RIGHT( TreeTable!AU$3, LEN( TreeTable!AU$3 ) - FIND( " ", TreeTable!AU$3 ) ),"")</f>
        <v/>
      </c>
      <c r="BO4" s="17" t="str">
        <f>IFERROR(RIGHT( TreeTable!AV$3, LEN( TreeTable!AV$3 ) - FIND( " ", TreeTable!AV$3 ) ),"")</f>
        <v/>
      </c>
      <c r="BP4" s="17" t="str">
        <f>IFERROR(RIGHT( TreeTable!AW$3, LEN( TreeTable!AW$3 ) - FIND( " ", TreeTable!AW$3 ) ),"")</f>
        <v/>
      </c>
      <c r="BQ4" s="17" t="str">
        <f>IFERROR(RIGHT( TreeTable!AX$3, LEN( TreeTable!AX$3 ) - FIND( " ", TreeTable!AX$3 ) ),"")</f>
        <v/>
      </c>
      <c r="BR4" s="17" t="str">
        <f>IFERROR(RIGHT( TreeTable!AY$3, LEN( TreeTable!AY$3 ) - FIND( " ", TreeTable!AY$3 ) ),"")</f>
        <v/>
      </c>
      <c r="BS4" s="17" t="str">
        <f>IFERROR(RIGHT( TreeTable!AZ$3, LEN( TreeTable!AZ$3 ) - FIND( " ", TreeTable!AZ$3 ) ),"")</f>
        <v/>
      </c>
      <c r="BT4" s="17" t="str">
        <f>IFERROR(RIGHT( TreeTable!BA$3, LEN( TreeTable!BA$3 ) - FIND( " ", TreeTable!BA$3 ) ),"")</f>
        <v/>
      </c>
      <c r="BU4" s="17" t="str">
        <f>IFERROR(RIGHT( TreeTable!BB$3, LEN( TreeTable!BB$3 ) - FIND( " ", TreeTable!BB$3 ) ),"")</f>
        <v/>
      </c>
      <c r="BV4" s="17" t="str">
        <f>IFERROR(RIGHT( TreeTable!BC$3, LEN( TreeTable!BC$3 ) - FIND( " ", TreeTable!BC$3 ) ),"")</f>
        <v/>
      </c>
      <c r="BW4" s="17" t="str">
        <f>IFERROR(RIGHT( TreeTable!BD$3, LEN( TreeTable!BD$3 ) - FIND( " ", TreeTable!BD$3 ) ),"")</f>
        <v/>
      </c>
      <c r="BX4" s="17" t="str">
        <f>IFERROR(RIGHT( TreeTable!BE$3, LEN( TreeTable!BE$3 ) - FIND( " ", TreeTable!BE$3 ) ),"")</f>
        <v/>
      </c>
      <c r="BY4" s="17" t="str">
        <f>IFERROR(RIGHT( TreeTable!BF$3, LEN( TreeTable!BF$3 ) - FIND( " ", TreeTable!BF$3 ) ),"")</f>
        <v/>
      </c>
      <c r="BZ4" s="17" t="str">
        <f>IFERROR(RIGHT( TreeTable!BG$3, LEN( TreeTable!BG$3 ) - FIND( " ", TreeTable!BG$3 ) ),"")</f>
        <v/>
      </c>
      <c r="CA4" s="17" t="str">
        <f>IFERROR(RIGHT( TreeTable!BH$3, LEN( TreeTable!BH$3 ) - FIND( " ", TreeTable!BH$3 ) ),"")</f>
        <v/>
      </c>
      <c r="CB4" s="17" t="str">
        <f>IFERROR(RIGHT( TreeTable!BI$3, LEN( TreeTable!BI$3 ) - FIND( " ", TreeTable!BI$3 ) ),"")</f>
        <v/>
      </c>
      <c r="CC4" s="17" t="str">
        <f>IFERROR(RIGHT( TreeTable!BJ$3, LEN( TreeTable!BJ$3 ) - FIND( " ", TreeTable!BJ$3 ) ),"")</f>
        <v/>
      </c>
      <c r="CD4" s="17" t="str">
        <f>IFERROR(RIGHT( TreeTable!BK$3, LEN( TreeTable!BK$3 ) - FIND( " ", TreeTable!BK$3 ) ),"")</f>
        <v/>
      </c>
      <c r="CE4" s="17" t="str">
        <f>IFERROR(RIGHT( TreeTable!BL$3, LEN( TreeTable!BL$3 ) - FIND( " ", TreeTable!BL$3 ) ),"")</f>
        <v/>
      </c>
      <c r="CF4" s="17" t="str">
        <f>IFERROR(RIGHT( TreeTable!BM$3, LEN( TreeTable!BM$3 ) - FIND( " ", TreeTable!BM$3 ) ),"")</f>
        <v/>
      </c>
      <c r="CG4" s="17" t="str">
        <f>IFERROR(RIGHT( TreeTable!BN$3, LEN( TreeTable!BN$3 ) - FIND( " ", TreeTable!BN$3 ) ),"")</f>
        <v/>
      </c>
      <c r="CH4" s="17" t="str">
        <f>IFERROR(RIGHT( TreeTable!BO$3, LEN( TreeTable!BO$3 ) - FIND( " ", TreeTable!BO$3 ) ),"")</f>
        <v/>
      </c>
      <c r="CI4" s="17" t="str">
        <f>IFERROR(RIGHT( TreeTable!BP$3, LEN( TreeTable!BP$3 ) - FIND( " ", TreeTable!BP$3 ) ),"")</f>
        <v/>
      </c>
      <c r="CJ4" s="17" t="str">
        <f>IFERROR(RIGHT( TreeTable!BQ$3, LEN( TreeTable!BQ$3 ) - FIND( " ", TreeTable!BQ$3 ) ),"")</f>
        <v/>
      </c>
      <c r="CK4" s="17" t="str">
        <f>IFERROR(RIGHT( TreeTable!BR$3, LEN( TreeTable!BR$3 ) - FIND( " ", TreeTable!BR$3 ) ),"")</f>
        <v/>
      </c>
      <c r="CL4" s="17" t="str">
        <f>IFERROR(RIGHT( TreeTable!BS$3, LEN( TreeTable!BS$3 ) - FIND( " ", TreeTable!BS$3 ) ),"")</f>
        <v/>
      </c>
      <c r="CM4" s="17" t="str">
        <f>IFERROR(RIGHT( TreeTable!BT$3, LEN( TreeTable!BT$3 ) - FIND( " ", TreeTable!BT$3 ) ),"")</f>
        <v/>
      </c>
      <c r="CN4" s="17" t="str">
        <f>IFERROR(RIGHT( TreeTable!BU$3, LEN( TreeTable!BU$3 ) - FIND( " ", TreeTable!BU$3 ) ),"")</f>
        <v/>
      </c>
      <c r="CO4" s="17" t="str">
        <f>IFERROR(RIGHT( TreeTable!BV$3, LEN( TreeTable!BV$3 ) - FIND( " ", TreeTable!BV$3 ) ),"")</f>
        <v/>
      </c>
      <c r="CP4" s="17" t="str">
        <f>IFERROR(RIGHT( TreeTable!BW$3, LEN( TreeTable!BW$3 ) - FIND( " ", TreeTable!BW$3 ) ),"")</f>
        <v/>
      </c>
      <c r="CQ4" s="17" t="str">
        <f>IFERROR(RIGHT( TreeTable!BX$3, LEN( TreeTable!BX$3 ) - FIND( " ", TreeTable!BX$3 ) ),"")</f>
        <v/>
      </c>
      <c r="CR4" s="17" t="str">
        <f>IFERROR(RIGHT( TreeTable!BY$3, LEN( TreeTable!BY$3 ) - FIND( " ", TreeTable!BY$3 ) ),"")</f>
        <v/>
      </c>
      <c r="CS4" s="17" t="str">
        <f>IFERROR(RIGHT( TreeTable!BZ$3, LEN( TreeTable!BZ$3 ) - FIND( " ", TreeTable!BZ$3 ) ),"")</f>
        <v/>
      </c>
      <c r="CT4" s="17" t="str">
        <f>IFERROR(RIGHT( TreeTable!CA$3, LEN( TreeTable!CA$3 ) - FIND( " ", TreeTable!CA$3 ) ),"")</f>
        <v/>
      </c>
      <c r="CU4" s="17" t="str">
        <f>IFERROR(RIGHT( TreeTable!CB$3, LEN( TreeTable!CB$3 ) - FIND( " ", TreeTable!CB$3 ) ),"")</f>
        <v/>
      </c>
      <c r="CV4" s="17" t="str">
        <f>IFERROR(RIGHT( TreeTable!CC$3, LEN( TreeTable!CC$3 ) - FIND( " ", TreeTable!CC$3 ) ),"")</f>
        <v/>
      </c>
      <c r="CW4" s="17" t="str">
        <f>IFERROR(RIGHT( TreeTable!CD$3, LEN( TreeTable!CD$3 ) - FIND( " ", TreeTable!CD$3 ) ),"")</f>
        <v/>
      </c>
      <c r="CX4" s="17" t="str">
        <f>IFERROR(RIGHT( TreeTable!CE$3, LEN( TreeTable!CE$3 ) - FIND( " ", TreeTable!CE$3 ) ),"")</f>
        <v/>
      </c>
      <c r="CY4" s="17" t="str">
        <f>IFERROR(RIGHT( TreeTable!CF$3, LEN( TreeTable!CF$3 ) - FIND( " ", TreeTable!CF$3 ) ),"")</f>
        <v/>
      </c>
      <c r="CZ4" s="17" t="str">
        <f>IFERROR(RIGHT( TreeTable!CG$3, LEN( TreeTable!CG$3 ) - FIND( " ", TreeTable!CG$3 ) ),"")</f>
        <v/>
      </c>
      <c r="DA4" s="17" t="str">
        <f>IFERROR(RIGHT( TreeTable!CH$3, LEN( TreeTable!CH$3 ) - FIND( " ", TreeTable!CH$3 ) ),"")</f>
        <v/>
      </c>
      <c r="DB4" s="17" t="str">
        <f>IFERROR(RIGHT( TreeTable!CI$3, LEN( TreeTable!CI$3 ) - FIND( " ", TreeTable!CI$3 ) ),"")</f>
        <v/>
      </c>
      <c r="DC4" s="17" t="str">
        <f>IFERROR(RIGHT( TreeTable!CJ$3, LEN( TreeTable!CJ$3 ) - FIND( " ", TreeTable!CJ$3 ) ),"")</f>
        <v/>
      </c>
      <c r="DD4" s="17" t="str">
        <f>IFERROR(RIGHT( TreeTable!CK$3, LEN( TreeTable!CK$3 ) - FIND( " ", TreeTable!CK$3 ) ),"")</f>
        <v/>
      </c>
      <c r="DE4" s="17" t="str">
        <f>IFERROR(RIGHT( TreeTable!CL$3, LEN( TreeTable!CL$3 ) - FIND( " ", TreeTable!CL$3 ) ),"")</f>
        <v/>
      </c>
      <c r="DF4" s="17" t="str">
        <f>IFERROR(RIGHT( TreeTable!CM$3, LEN( TreeTable!CM$3 ) - FIND( " ", TreeTable!CM$3 ) ),"")</f>
        <v/>
      </c>
      <c r="DG4" s="17" t="str">
        <f>IFERROR(RIGHT( TreeTable!CN$3, LEN( TreeTable!CN$3 ) - FIND( " ", TreeTable!CN$3 ) ),"")</f>
        <v/>
      </c>
      <c r="DH4" s="17" t="str">
        <f>IFERROR(RIGHT( TreeTable!CO$3, LEN( TreeTable!CO$3 ) - FIND( " ", TreeTable!CO$3 ) ),"")</f>
        <v/>
      </c>
      <c r="DI4" s="17" t="str">
        <f>IFERROR(RIGHT( TreeTable!CP$3, LEN( TreeTable!CP$3 ) - FIND( " ", TreeTable!CP$3 ) ),"")</f>
        <v/>
      </c>
      <c r="DJ4" s="17" t="str">
        <f>IFERROR(RIGHT( TreeTable!CQ$3, LEN( TreeTable!CQ$3 ) - FIND( " ", TreeTable!CQ$3 ) ),"")</f>
        <v/>
      </c>
      <c r="DK4" s="17" t="str">
        <f>IFERROR(RIGHT( TreeTable!CR$3, LEN( TreeTable!CR$3 ) - FIND( " ", TreeTable!CR$3 ) ),"")</f>
        <v/>
      </c>
      <c r="DL4" s="17" t="str">
        <f>IFERROR(RIGHT( TreeTable!CS$3, LEN( TreeTable!CS$3 ) - FIND( " ", TreeTable!CS$3 ) ),"")</f>
        <v/>
      </c>
      <c r="DM4" s="17" t="str">
        <f>IFERROR(RIGHT( TreeTable!CT$3, LEN( TreeTable!CT$3 ) - FIND( " ", TreeTable!CT$3 ) ),"")</f>
        <v/>
      </c>
      <c r="DN4" s="17" t="str">
        <f>IFERROR(RIGHT( TreeTable!CU$3, LEN( TreeTable!CU$3 ) - FIND( " ", TreeTable!CU$3 ) ),"")</f>
        <v/>
      </c>
      <c r="DO4" s="17" t="str">
        <f>IFERROR(RIGHT( TreeTable!CV$3, LEN( TreeTable!CV$3 ) - FIND( " ", TreeTable!CV$3 ) ),"")</f>
        <v/>
      </c>
      <c r="DP4" s="17" t="str">
        <f>IFERROR(RIGHT( TreeTable!CW$3, LEN( TreeTable!CW$3 ) - FIND( " ", TreeTable!CW$3 ) ),"")</f>
        <v/>
      </c>
      <c r="DQ4" s="17" t="str">
        <f>IFERROR(RIGHT( TreeTable!CX$3, LEN( TreeTable!CX$3 ) - FIND( " ", TreeTable!CX$3 ) ),"")</f>
        <v/>
      </c>
      <c r="DR4" s="17" t="str">
        <f>IFERROR(RIGHT( TreeTable!CY$3, LEN( TreeTable!CY$3 ) - FIND( " ", TreeTable!CY$3 ) ),"")</f>
        <v/>
      </c>
      <c r="DS4" s="17" t="str">
        <f>IFERROR(RIGHT( TreeTable!CZ$3, LEN( TreeTable!CZ$3 ) - FIND( " ", TreeTable!CZ$3 ) ),"")</f>
        <v/>
      </c>
      <c r="DT4" s="17" t="str">
        <f>IFERROR(RIGHT( TreeTable!DA$3, LEN( TreeTable!DA$3 ) - FIND( " ", TreeTable!DA$3 ) ),"")</f>
        <v/>
      </c>
      <c r="DU4" s="17" t="str">
        <f>IFERROR(RIGHT( TreeTable!DB$3, LEN( TreeTable!DB$3 ) - FIND( " ", TreeTable!DB$3 ) ),"")</f>
        <v/>
      </c>
      <c r="DV4" s="17" t="str">
        <f>IFERROR(RIGHT( TreeTable!DC$3, LEN( TreeTable!DC$3 ) - FIND( " ", TreeTable!DC$3 ) ),"")</f>
        <v/>
      </c>
      <c r="DW4" s="17" t="str">
        <f>IFERROR(RIGHT( TreeTable!DD$3, LEN( TreeTable!DD$3 ) - FIND( " ", TreeTable!DD$3 ) ),"")</f>
        <v/>
      </c>
      <c r="DX4" s="17" t="str">
        <f>IFERROR(RIGHT( TreeTable!DE$3, LEN( TreeTable!DE$3 ) - FIND( " ", TreeTable!DE$3 ) ),"")</f>
        <v/>
      </c>
      <c r="DY4" s="17" t="str">
        <f>IFERROR(RIGHT( TreeTable!DF$3, LEN( TreeTable!DF$3 ) - FIND( " ", TreeTable!DF$3 ) ),"")</f>
        <v/>
      </c>
      <c r="DZ4" s="17" t="str">
        <f>IFERROR(RIGHT( TreeTable!DG$3, LEN( TreeTable!DG$3 ) - FIND( " ", TreeTable!DG$3 ) ),"")</f>
        <v/>
      </c>
      <c r="EA4" s="17" t="str">
        <f>IFERROR(RIGHT( TreeTable!DH$3, LEN( TreeTable!DH$3 ) - FIND( " ", TreeTable!DH$3 ) ),"")</f>
        <v/>
      </c>
      <c r="EB4" s="17" t="str">
        <f>IFERROR(RIGHT( TreeTable!DI$3, LEN( TreeTable!DI$3 ) - FIND( " ", TreeTable!DI$3 ) ),"")</f>
        <v/>
      </c>
      <c r="EC4" s="17" t="str">
        <f>IFERROR(RIGHT( TreeTable!DJ$3, LEN( TreeTable!DJ$3 ) - FIND( " ", TreeTable!DJ$3 ) ),"")</f>
        <v/>
      </c>
      <c r="ED4" s="17" t="str">
        <f>IFERROR(RIGHT( TreeTable!DK$3, LEN( TreeTable!DK$3 ) - FIND( " ", TreeTable!DK$3 ) ),"")</f>
        <v/>
      </c>
      <c r="EE4" s="17" t="str">
        <f>IFERROR(RIGHT( TreeTable!DL$3, LEN( TreeTable!DL$3 ) - FIND( " ", TreeTable!DL$3 ) ),"")</f>
        <v/>
      </c>
      <c r="EF4" s="17" t="str">
        <f>IFERROR(RIGHT( TreeTable!DM$3, LEN( TreeTable!DM$3 ) - FIND( " ", TreeTable!DM$3 ) ),"")</f>
        <v/>
      </c>
      <c r="EG4" s="17" t="str">
        <f>IFERROR(RIGHT( TreeTable!DN$3, LEN( TreeTable!DN$3 ) - FIND( " ", TreeTable!DN$3 ) ),"")</f>
        <v/>
      </c>
      <c r="EH4" s="17" t="str">
        <f>IFERROR(RIGHT( TreeTable!DO$3, LEN( TreeTable!DO$3 ) - FIND( " ", TreeTable!DO$3 ) ),"")</f>
        <v/>
      </c>
      <c r="EI4" s="17" t="str">
        <f>IFERROR(RIGHT( TreeTable!DP$3, LEN( TreeTable!DP$3 ) - FIND( " ", TreeTable!DP$3 ) ),"")</f>
        <v/>
      </c>
      <c r="EJ4" s="17" t="str">
        <f>IFERROR(RIGHT( TreeTable!DQ$3, LEN( TreeTable!DQ$3 ) - FIND( " ", TreeTable!DQ$3 ) ),"")</f>
        <v/>
      </c>
      <c r="EK4" s="17" t="str">
        <f>IFERROR(RIGHT( TreeTable!DR$3, LEN( TreeTable!DR$3 ) - FIND( " ", TreeTable!DR$3 ) ),"")</f>
        <v/>
      </c>
      <c r="EL4" s="17" t="str">
        <f>IFERROR(RIGHT( TreeTable!DS$3, LEN( TreeTable!DS$3 ) - FIND( " ", TreeTable!DS$3 ) ),"")</f>
        <v/>
      </c>
      <c r="EM4" s="17" t="str">
        <f>IFERROR(RIGHT( TreeTable!DT$3, LEN( TreeTable!DT$3 ) - FIND( " ", TreeTable!DT$3 ) ),"")</f>
        <v/>
      </c>
      <c r="EN4" s="17" t="str">
        <f>IFERROR(RIGHT( TreeTable!DU$3, LEN( TreeTable!DU$3 ) - FIND( " ", TreeTable!DU$3 ) ),"")</f>
        <v/>
      </c>
      <c r="EO4" s="17" t="str">
        <f>IFERROR(RIGHT( TreeTable!DV$3, LEN( TreeTable!DV$3 ) - FIND( " ", TreeTable!DV$3 ) ),"")</f>
        <v/>
      </c>
      <c r="EP4" s="17" t="str">
        <f>IFERROR(RIGHT( TreeTable!DW$3, LEN( TreeTable!DW$3 ) - FIND( " ", TreeTable!DW$3 ) ),"")</f>
        <v/>
      </c>
      <c r="EQ4" s="17" t="str">
        <f>IFERROR(RIGHT( TreeTable!DX$3, LEN( TreeTable!DX$3 ) - FIND( " ", TreeTable!DX$3 ) ),"")</f>
        <v/>
      </c>
      <c r="ER4" s="17" t="str">
        <f>IFERROR(RIGHT( TreeTable!DY$3, LEN( TreeTable!DY$3 ) - FIND( " ", TreeTable!DY$3 ) ),"")</f>
        <v/>
      </c>
      <c r="ES4" s="17" t="str">
        <f>IFERROR(RIGHT( TreeTable!DZ$3, LEN( TreeTable!DZ$3 ) - FIND( " ", TreeTable!DZ$3 ) ),"")</f>
        <v/>
      </c>
      <c r="ET4" s="17" t="str">
        <f>IFERROR(RIGHT( TreeTable!EA$3, LEN( TreeTable!EA$3 ) - FIND( " ", TreeTable!EA$3 ) ),"")</f>
        <v/>
      </c>
      <c r="EU4" s="17" t="str">
        <f>IFERROR(RIGHT( TreeTable!EB$3, LEN( TreeTable!EB$3 ) - FIND( " ", TreeTable!EB$3 ) ),"")</f>
        <v/>
      </c>
      <c r="EV4" s="17" t="str">
        <f>IFERROR(RIGHT( TreeTable!EC$3, LEN( TreeTable!EC$3 ) - FIND( " ", TreeTable!EC$3 ) ),"")</f>
        <v/>
      </c>
      <c r="EW4" s="17" t="str">
        <f>IFERROR(RIGHT( TreeTable!ED$3, LEN( TreeTable!ED$3 ) - FIND( " ", TreeTable!ED$3 ) ),"")</f>
        <v/>
      </c>
      <c r="EX4" s="17" t="str">
        <f>IFERROR(RIGHT( TreeTable!EE$3, LEN( TreeTable!EE$3 ) - FIND( " ", TreeTable!EE$3 ) ),"")</f>
        <v/>
      </c>
      <c r="EY4" s="17" t="str">
        <f>IFERROR(RIGHT( TreeTable!EF$3, LEN( TreeTable!EF$3 ) - FIND( " ", TreeTable!EF$3 ) ),"")</f>
        <v/>
      </c>
      <c r="EZ4" s="17" t="str">
        <f>IFERROR(RIGHT( TreeTable!EG$3, LEN( TreeTable!EG$3 ) - FIND( " ", TreeTable!EG$3 ) ),"")</f>
        <v/>
      </c>
      <c r="FA4" s="17" t="str">
        <f>IFERROR(RIGHT( TreeTable!EH$3, LEN( TreeTable!EH$3 ) - FIND( " ", TreeTable!EH$3 ) ),"")</f>
        <v/>
      </c>
      <c r="FB4" s="17" t="str">
        <f>IFERROR(RIGHT( TreeTable!EI$3, LEN( TreeTable!EI$3 ) - FIND( " ", TreeTable!EI$3 ) ),"")</f>
        <v/>
      </c>
      <c r="FC4" s="17" t="str">
        <f>IFERROR(RIGHT( TreeTable!EJ$3, LEN( TreeTable!EJ$3 ) - FIND( " ", TreeTable!EJ$3 ) ),"")</f>
        <v/>
      </c>
      <c r="FD4" s="17" t="str">
        <f>IFERROR(RIGHT( TreeTable!EK$3, LEN( TreeTable!EK$3 ) - FIND( " ", TreeTable!EK$3 ) ),"")</f>
        <v/>
      </c>
      <c r="FE4" s="17" t="str">
        <f>IFERROR(RIGHT( TreeTable!EL$3, LEN( TreeTable!EL$3 ) - FIND( " ", TreeTable!EL$3 ) ),"")</f>
        <v/>
      </c>
      <c r="FF4" s="17" t="str">
        <f>IFERROR(RIGHT( TreeTable!EM$3, LEN( TreeTable!EM$3 ) - FIND( " ", TreeTable!EM$3 ) ),"")</f>
        <v/>
      </c>
      <c r="FG4" s="17" t="str">
        <f>IFERROR(RIGHT( TreeTable!EN$3, LEN( TreeTable!EN$3 ) - FIND( " ", TreeTable!EN$3 ) ),"")</f>
        <v/>
      </c>
      <c r="FH4" s="17" t="str">
        <f>IFERROR(RIGHT( TreeTable!EO$3, LEN( TreeTable!EO$3 ) - FIND( " ", TreeTable!EO$3 ) ),"")</f>
        <v/>
      </c>
      <c r="FI4" s="17" t="str">
        <f>IFERROR(RIGHT( TreeTable!EP$3, LEN( TreeTable!EP$3 ) - FIND( " ", TreeTable!EP$3 ) ),"")</f>
        <v/>
      </c>
      <c r="FJ4" s="17" t="str">
        <f>IFERROR(RIGHT( TreeTable!EQ$3, LEN( TreeTable!EQ$3 ) - FIND( " ", TreeTable!EQ$3 ) ),"")</f>
        <v/>
      </c>
      <c r="FK4" s="17" t="str">
        <f>IFERROR(RIGHT( TreeTable!ER$3, LEN( TreeTable!ER$3 ) - FIND( " ", TreeTable!ER$3 ) ),"")</f>
        <v/>
      </c>
      <c r="FL4" s="17" t="str">
        <f>IFERROR(RIGHT( TreeTable!ES$3, LEN( TreeTable!ES$3 ) - FIND( " ", TreeTable!ES$3 ) ),"")</f>
        <v/>
      </c>
      <c r="FM4" s="17" t="str">
        <f>IFERROR(RIGHT( TreeTable!ET$3, LEN( TreeTable!ET$3 ) - FIND( " ", TreeTable!ET$3 ) ),"")</f>
        <v/>
      </c>
      <c r="FN4" s="17" t="str">
        <f>IFERROR(RIGHT( TreeTable!EU$3, LEN( TreeTable!EU$3 ) - FIND( " ", TreeTable!EU$3 ) ),"")</f>
        <v/>
      </c>
      <c r="FO4" s="17" t="str">
        <f>IFERROR(RIGHT( TreeTable!EV$3, LEN( TreeTable!EV$3 ) - FIND( " ", TreeTable!EV$3 ) ),"")</f>
        <v/>
      </c>
      <c r="FP4" s="17" t="str">
        <f>IFERROR(RIGHT( TreeTable!EW$3, LEN( TreeTable!EW$3 ) - FIND( " ", TreeTable!EW$3 ) ),"")</f>
        <v/>
      </c>
      <c r="FQ4" s="17" t="str">
        <f>IFERROR(RIGHT( TreeTable!EX$3, LEN( TreeTable!EX$3 ) - FIND( " ", TreeTable!EX$3 ) ),"")</f>
        <v/>
      </c>
      <c r="FR4" s="17" t="str">
        <f>IFERROR(RIGHT( TreeTable!EY$3, LEN( TreeTable!EY$3 ) - FIND( " ", TreeTable!EY$3 ) ),"")</f>
        <v/>
      </c>
      <c r="FS4" s="17" t="str">
        <f>IFERROR(RIGHT( TreeTable!EZ$3, LEN( TreeTable!EZ$3 ) - FIND( " ", TreeTable!EZ$3 ) ),"")</f>
        <v/>
      </c>
      <c r="FT4" s="17" t="str">
        <f>IFERROR(RIGHT( TreeTable!FA$3, LEN( TreeTable!FA$3 ) - FIND( " ", TreeTable!FA$3 ) ),"")</f>
        <v/>
      </c>
      <c r="FU4" s="17" t="str">
        <f>IFERROR(RIGHT( TreeTable!FB$3, LEN( TreeTable!FB$3 ) - FIND( " ", TreeTable!FB$3 ) ),"")</f>
        <v/>
      </c>
      <c r="FV4" s="17" t="str">
        <f>IFERROR(RIGHT( TreeTable!FC$3, LEN( TreeTable!FC$3 ) - FIND( " ", TreeTable!FC$3 ) ),"")</f>
        <v/>
      </c>
      <c r="FW4" s="17" t="str">
        <f>IFERROR(RIGHT( TreeTable!FD$3, LEN( TreeTable!FD$3 ) - FIND( " ", TreeTable!FD$3 ) ),"")</f>
        <v/>
      </c>
      <c r="FX4" s="17" t="str">
        <f>IFERROR(RIGHT( TreeTable!FE$3, LEN( TreeTable!FE$3 ) - FIND( " ", TreeTable!FE$3 ) ),"")</f>
        <v/>
      </c>
      <c r="FY4" s="17" t="str">
        <f>IFERROR(RIGHT( TreeTable!FF$3, LEN( TreeTable!FF$3 ) - FIND( " ", TreeTable!FF$3 ) ),"")</f>
        <v/>
      </c>
      <c r="FZ4" s="17" t="str">
        <f>IFERROR(RIGHT( TreeTable!FG$3, LEN( TreeTable!FG$3 ) - FIND( " ", TreeTable!FG$3 ) ),"")</f>
        <v/>
      </c>
      <c r="GA4" s="17" t="str">
        <f>IFERROR(RIGHT( TreeTable!FH$3, LEN( TreeTable!FH$3 ) - FIND( " ", TreeTable!FH$3 ) ),"")</f>
        <v/>
      </c>
      <c r="GB4" s="17" t="str">
        <f>IFERROR(RIGHT( TreeTable!FI$3, LEN( TreeTable!FI$3 ) - FIND( " ", TreeTable!FI$3 ) ),"")</f>
        <v/>
      </c>
      <c r="GC4" s="17" t="str">
        <f>IFERROR(RIGHT( TreeTable!FJ$3, LEN( TreeTable!FJ$3 ) - FIND( " ", TreeTable!FJ$3 ) ),"")</f>
        <v/>
      </c>
      <c r="GD4" s="17" t="str">
        <f>IFERROR(RIGHT( TreeTable!FK$3, LEN( TreeTable!FK$3 ) - FIND( " ", TreeTable!FK$3 ) ),"")</f>
        <v/>
      </c>
      <c r="GE4" s="17" t="str">
        <f>IFERROR(RIGHT( TreeTable!FL$3, LEN( TreeTable!FL$3 ) - FIND( " ", TreeTable!FL$3 ) ),"")</f>
        <v/>
      </c>
      <c r="GF4" s="17" t="str">
        <f>IFERROR(RIGHT( TreeTable!FM$3, LEN( TreeTable!FM$3 ) - FIND( " ", TreeTable!FM$3 ) ),"")</f>
        <v/>
      </c>
      <c r="GG4" s="17" t="str">
        <f>IFERROR(RIGHT( TreeTable!FN$3, LEN( TreeTable!FN$3 ) - FIND( " ", TreeTable!FN$3 ) ),"")</f>
        <v/>
      </c>
      <c r="GH4" s="17" t="str">
        <f>IFERROR(RIGHT( TreeTable!FO$3, LEN( TreeTable!FO$3 ) - FIND( " ", TreeTable!FO$3 ) ),"")</f>
        <v/>
      </c>
      <c r="GI4" s="17" t="str">
        <f>IFERROR(RIGHT( TreeTable!FP$3, LEN( TreeTable!FP$3 ) - FIND( " ", TreeTable!FP$3 ) ),"")</f>
        <v/>
      </c>
      <c r="GJ4" s="17" t="str">
        <f>IFERROR(RIGHT( TreeTable!FQ$3, LEN( TreeTable!FQ$3 ) - FIND( " ", TreeTable!FQ$3 ) ),"")</f>
        <v/>
      </c>
      <c r="GK4" s="17" t="str">
        <f>IFERROR(RIGHT( TreeTable!FR$3, LEN( TreeTable!FR$3 ) - FIND( " ", TreeTable!FR$3 ) ),"")</f>
        <v/>
      </c>
      <c r="GL4" s="17" t="str">
        <f>IFERROR(RIGHT( TreeTable!FS$3, LEN( TreeTable!FS$3 ) - FIND( " ", TreeTable!FS$3 ) ),"")</f>
        <v/>
      </c>
      <c r="GM4" s="17" t="str">
        <f>IFERROR(RIGHT( TreeTable!FT$3, LEN( TreeTable!FT$3 ) - FIND( " ", TreeTable!FT$3 ) ),"")</f>
        <v/>
      </c>
      <c r="GN4" s="17" t="str">
        <f>IFERROR(RIGHT( TreeTable!FU$3, LEN( TreeTable!FU$3 ) - FIND( " ", TreeTable!FU$3 ) ),"")</f>
        <v/>
      </c>
      <c r="GO4" s="17" t="str">
        <f>IFERROR(RIGHT( TreeTable!FV$3, LEN( TreeTable!FV$3 ) - FIND( " ", TreeTable!FV$3 ) ),"")</f>
        <v/>
      </c>
      <c r="GP4" s="17" t="str">
        <f>IFERROR(RIGHT( TreeTable!FW$3, LEN( TreeTable!FW$3 ) - FIND( " ", TreeTable!FW$3 ) ),"")</f>
        <v/>
      </c>
      <c r="GQ4" s="17" t="str">
        <f>IFERROR(RIGHT( TreeTable!FX$3, LEN( TreeTable!FX$3 ) - FIND( " ", TreeTable!FX$3 ) ),"")</f>
        <v/>
      </c>
      <c r="GR4" s="17" t="str">
        <f>IFERROR(RIGHT( TreeTable!FY$3, LEN( TreeTable!FY$3 ) - FIND( " ", TreeTable!FY$3 ) ),"")</f>
        <v/>
      </c>
      <c r="GS4" s="17" t="str">
        <f>IFERROR(RIGHT( TreeTable!FZ$3, LEN( TreeTable!FZ$3 ) - FIND( " ", TreeTable!FZ$3 ) ),"")</f>
        <v/>
      </c>
      <c r="GT4" s="17" t="str">
        <f>IFERROR(RIGHT( TreeTable!GA$3, LEN( TreeTable!GA$3 ) - FIND( " ", TreeTable!GA$3 ) ),"")</f>
        <v/>
      </c>
      <c r="GU4" s="17" t="str">
        <f>IFERROR(RIGHT( TreeTable!GB$3, LEN( TreeTable!GB$3 ) - FIND( " ", TreeTable!GB$3 ) ),"")</f>
        <v/>
      </c>
      <c r="GV4" s="17" t="str">
        <f>IFERROR(RIGHT( TreeTable!GC$3, LEN( TreeTable!GC$3 ) - FIND( " ", TreeTable!GC$3 ) ),"")</f>
        <v/>
      </c>
      <c r="GW4" s="17" t="str">
        <f>IFERROR(RIGHT( TreeTable!GD$3, LEN( TreeTable!GD$3 ) - FIND( " ", TreeTable!GD$3 ) ),"")</f>
        <v/>
      </c>
      <c r="GX4" s="17" t="str">
        <f>IFERROR(RIGHT( TreeTable!GE$3, LEN( TreeTable!GE$3 ) - FIND( " ", TreeTable!GE$3 ) ),"")</f>
        <v/>
      </c>
      <c r="GY4" s="17" t="str">
        <f>IFERROR(RIGHT( TreeTable!GF$3, LEN( TreeTable!GF$3 ) - FIND( " ", TreeTable!GF$3 ) ),"")</f>
        <v/>
      </c>
      <c r="GZ4" s="17" t="str">
        <f>IFERROR(RIGHT( TreeTable!GG$3, LEN( TreeTable!GG$3 ) - FIND( " ", TreeTable!GG$3 ) ),"")</f>
        <v/>
      </c>
      <c r="HA4" s="17" t="str">
        <f>IFERROR(RIGHT( TreeTable!GH$3, LEN( TreeTable!GH$3 ) - FIND( " ", TreeTable!GH$3 ) ),"")</f>
        <v/>
      </c>
      <c r="HB4" s="17" t="str">
        <f>IFERROR(RIGHT( TreeTable!GI$3, LEN( TreeTable!GI$3 ) - FIND( " ", TreeTable!GI$3 ) ),"")</f>
        <v/>
      </c>
      <c r="HC4" s="17" t="str">
        <f>IFERROR(RIGHT( TreeTable!GJ$3, LEN( TreeTable!GJ$3 ) - FIND( " ", TreeTable!GJ$3 ) ),"")</f>
        <v/>
      </c>
      <c r="HD4" s="17" t="str">
        <f>IFERROR(RIGHT( TreeTable!GK$3, LEN( TreeTable!GK$3 ) - FIND( " ", TreeTable!GK$3 ) ),"")</f>
        <v/>
      </c>
      <c r="HE4" s="17" t="str">
        <f>IFERROR(RIGHT( TreeTable!GL$3, LEN( TreeTable!GL$3 ) - FIND( " ", TreeTable!GL$3 ) ),"")</f>
        <v/>
      </c>
      <c r="HF4" s="17" t="str">
        <f>IFERROR(RIGHT( TreeTable!GM$3, LEN( TreeTable!GM$3 ) - FIND( " ", TreeTable!GM$3 ) ),"")</f>
        <v/>
      </c>
      <c r="HG4" s="17" t="str">
        <f>IFERROR(RIGHT( TreeTable!GN$3, LEN( TreeTable!GN$3 ) - FIND( " ", TreeTable!GN$3 ) ),"")</f>
        <v/>
      </c>
      <c r="HH4" s="17" t="str">
        <f>IFERROR(RIGHT( TreeTable!GO$3, LEN( TreeTable!GO$3 ) - FIND( " ", TreeTable!GO$3 ) ),"")</f>
        <v/>
      </c>
      <c r="HI4" s="17" t="str">
        <f>IFERROR(RIGHT( TreeTable!GP$3, LEN( TreeTable!GP$3 ) - FIND( " ", TreeTable!GP$3 ) ),"")</f>
        <v/>
      </c>
      <c r="HJ4" s="17" t="str">
        <f>IFERROR(RIGHT( TreeTable!GQ$3, LEN( TreeTable!GQ$3 ) - FIND( " ", TreeTable!GQ$3 ) ),"")</f>
        <v/>
      </c>
      <c r="HK4" s="17" t="str">
        <f>IFERROR(RIGHT( TreeTable!GR$3, LEN( TreeTable!GR$3 ) - FIND( " ", TreeTable!GR$3 ) ),"")</f>
        <v/>
      </c>
      <c r="HL4" s="17" t="str">
        <f>IFERROR(RIGHT( TreeTable!GS$3, LEN( TreeTable!GS$3 ) - FIND( " ", TreeTable!GS$3 ) ),"")</f>
        <v/>
      </c>
    </row>
    <row r="5" spans="1:220">
      <c r="A5" t="s">
        <v>630</v>
      </c>
      <c r="B5" t="s">
        <v>114</v>
      </c>
      <c r="C5" s="2" t="s">
        <v>369</v>
      </c>
      <c r="E5" t="s">
        <v>27</v>
      </c>
      <c r="F5" t="s">
        <v>81</v>
      </c>
      <c r="J5" t="s">
        <v>1028</v>
      </c>
      <c r="K5" t="s">
        <v>1031</v>
      </c>
      <c r="L5" t="s">
        <v>56</v>
      </c>
      <c r="N5" t="s">
        <v>31</v>
      </c>
      <c r="O5" t="s">
        <v>1000</v>
      </c>
      <c r="Q5" t="s">
        <v>109</v>
      </c>
      <c r="R5" t="s">
        <v>96</v>
      </c>
      <c r="S5" t="s">
        <v>619</v>
      </c>
      <c r="T5" t="s">
        <v>109</v>
      </c>
      <c r="U5" s="17" t="str">
        <f t="shared" ref="U5:AZ5" si="0">UPPER(LEFT(U3,2)) &amp; UPPER(LEFT(U4,2))</f>
        <v/>
      </c>
      <c r="V5" s="17" t="str">
        <f t="shared" si="0"/>
        <v/>
      </c>
      <c r="W5" s="17" t="str">
        <f t="shared" si="0"/>
        <v/>
      </c>
      <c r="X5" s="17" t="str">
        <f t="shared" si="0"/>
        <v/>
      </c>
      <c r="Y5" s="17" t="str">
        <f t="shared" si="0"/>
        <v/>
      </c>
      <c r="Z5" s="17" t="str">
        <f t="shared" si="0"/>
        <v/>
      </c>
      <c r="AA5" s="17" t="str">
        <f t="shared" si="0"/>
        <v/>
      </c>
      <c r="AB5" s="17" t="str">
        <f t="shared" si="0"/>
        <v/>
      </c>
      <c r="AC5" s="17" t="str">
        <f t="shared" si="0"/>
        <v/>
      </c>
      <c r="AD5" s="17" t="str">
        <f t="shared" si="0"/>
        <v/>
      </c>
      <c r="AE5" s="17" t="str">
        <f t="shared" si="0"/>
        <v/>
      </c>
      <c r="AF5" s="17" t="str">
        <f t="shared" si="0"/>
        <v/>
      </c>
      <c r="AG5" s="17" t="str">
        <f t="shared" si="0"/>
        <v/>
      </c>
      <c r="AH5" s="17" t="str">
        <f t="shared" si="0"/>
        <v/>
      </c>
      <c r="AI5" s="17" t="str">
        <f t="shared" si="0"/>
        <v/>
      </c>
      <c r="AJ5" s="17" t="str">
        <f t="shared" si="0"/>
        <v/>
      </c>
      <c r="AK5" s="17" t="str">
        <f t="shared" si="0"/>
        <v/>
      </c>
      <c r="AL5" s="17" t="str">
        <f t="shared" si="0"/>
        <v/>
      </c>
      <c r="AM5" s="17" t="str">
        <f t="shared" si="0"/>
        <v/>
      </c>
      <c r="AN5" s="17" t="str">
        <f t="shared" si="0"/>
        <v/>
      </c>
      <c r="AO5" s="17" t="str">
        <f t="shared" si="0"/>
        <v/>
      </c>
      <c r="AP5" s="17" t="str">
        <f t="shared" si="0"/>
        <v/>
      </c>
      <c r="AQ5" s="17" t="str">
        <f t="shared" si="0"/>
        <v/>
      </c>
      <c r="AR5" s="17" t="str">
        <f t="shared" si="0"/>
        <v/>
      </c>
      <c r="AS5" s="17" t="str">
        <f t="shared" si="0"/>
        <v/>
      </c>
      <c r="AT5" s="17" t="str">
        <f t="shared" si="0"/>
        <v/>
      </c>
      <c r="AU5" s="17" t="str">
        <f t="shared" si="0"/>
        <v/>
      </c>
      <c r="AV5" s="17" t="str">
        <f t="shared" si="0"/>
        <v/>
      </c>
      <c r="AW5" s="17" t="str">
        <f t="shared" si="0"/>
        <v/>
      </c>
      <c r="AX5" s="17" t="str">
        <f t="shared" si="0"/>
        <v/>
      </c>
      <c r="AY5" s="17" t="str">
        <f t="shared" si="0"/>
        <v/>
      </c>
      <c r="AZ5" s="17" t="str">
        <f t="shared" si="0"/>
        <v/>
      </c>
      <c r="BA5" s="17" t="str">
        <f t="shared" ref="BA5:CF5" si="1">UPPER(LEFT(BA3,2)) &amp; UPPER(LEFT(BA4,2))</f>
        <v/>
      </c>
      <c r="BB5" s="17" t="str">
        <f t="shared" si="1"/>
        <v/>
      </c>
      <c r="BC5" s="17" t="str">
        <f t="shared" si="1"/>
        <v/>
      </c>
      <c r="BD5" s="17" t="str">
        <f t="shared" si="1"/>
        <v/>
      </c>
      <c r="BE5" s="17" t="str">
        <f t="shared" si="1"/>
        <v/>
      </c>
      <c r="BF5" s="17" t="str">
        <f t="shared" si="1"/>
        <v/>
      </c>
      <c r="BG5" s="17" t="str">
        <f t="shared" si="1"/>
        <v/>
      </c>
      <c r="BH5" s="17" t="str">
        <f t="shared" si="1"/>
        <v/>
      </c>
      <c r="BI5" s="17" t="str">
        <f t="shared" si="1"/>
        <v/>
      </c>
      <c r="BJ5" s="17" t="str">
        <f t="shared" si="1"/>
        <v/>
      </c>
      <c r="BK5" s="17" t="str">
        <f t="shared" si="1"/>
        <v/>
      </c>
      <c r="BL5" s="17" t="str">
        <f t="shared" si="1"/>
        <v/>
      </c>
      <c r="BM5" s="17" t="str">
        <f t="shared" si="1"/>
        <v/>
      </c>
      <c r="BN5" s="17" t="str">
        <f t="shared" si="1"/>
        <v/>
      </c>
      <c r="BO5" s="17" t="str">
        <f t="shared" si="1"/>
        <v/>
      </c>
      <c r="BP5" s="17" t="str">
        <f t="shared" si="1"/>
        <v/>
      </c>
      <c r="BQ5" s="17" t="str">
        <f t="shared" si="1"/>
        <v/>
      </c>
      <c r="BR5" s="17" t="str">
        <f t="shared" si="1"/>
        <v/>
      </c>
      <c r="BS5" s="17" t="str">
        <f t="shared" si="1"/>
        <v/>
      </c>
      <c r="BT5" s="17" t="str">
        <f t="shared" si="1"/>
        <v/>
      </c>
      <c r="BU5" s="17" t="str">
        <f t="shared" si="1"/>
        <v/>
      </c>
      <c r="BV5" s="17" t="str">
        <f t="shared" si="1"/>
        <v/>
      </c>
      <c r="BW5" s="17" t="str">
        <f t="shared" si="1"/>
        <v/>
      </c>
      <c r="BX5" s="17" t="str">
        <f t="shared" si="1"/>
        <v/>
      </c>
      <c r="BY5" s="17" t="str">
        <f t="shared" si="1"/>
        <v/>
      </c>
      <c r="BZ5" s="17" t="str">
        <f t="shared" si="1"/>
        <v/>
      </c>
      <c r="CA5" s="17" t="str">
        <f t="shared" si="1"/>
        <v/>
      </c>
      <c r="CB5" s="17" t="str">
        <f t="shared" si="1"/>
        <v/>
      </c>
      <c r="CC5" s="17" t="str">
        <f t="shared" si="1"/>
        <v/>
      </c>
      <c r="CD5" s="17" t="str">
        <f t="shared" si="1"/>
        <v/>
      </c>
      <c r="CE5" s="17" t="str">
        <f t="shared" si="1"/>
        <v/>
      </c>
      <c r="CF5" s="17" t="str">
        <f t="shared" si="1"/>
        <v/>
      </c>
      <c r="CG5" s="17" t="str">
        <f t="shared" ref="CG5:DL5" si="2">UPPER(LEFT(CG3,2)) &amp; UPPER(LEFT(CG4,2))</f>
        <v/>
      </c>
      <c r="CH5" s="17" t="str">
        <f t="shared" si="2"/>
        <v/>
      </c>
      <c r="CI5" s="17" t="str">
        <f t="shared" si="2"/>
        <v/>
      </c>
      <c r="CJ5" s="17" t="str">
        <f t="shared" si="2"/>
        <v/>
      </c>
      <c r="CK5" s="17" t="str">
        <f t="shared" si="2"/>
        <v/>
      </c>
      <c r="CL5" s="17" t="str">
        <f t="shared" si="2"/>
        <v/>
      </c>
      <c r="CM5" s="17" t="str">
        <f t="shared" si="2"/>
        <v/>
      </c>
      <c r="CN5" s="17" t="str">
        <f t="shared" si="2"/>
        <v/>
      </c>
      <c r="CO5" s="17" t="str">
        <f t="shared" si="2"/>
        <v/>
      </c>
      <c r="CP5" s="17" t="str">
        <f t="shared" si="2"/>
        <v/>
      </c>
      <c r="CQ5" s="17" t="str">
        <f t="shared" si="2"/>
        <v/>
      </c>
      <c r="CR5" s="17" t="str">
        <f t="shared" si="2"/>
        <v/>
      </c>
      <c r="CS5" s="17" t="str">
        <f t="shared" si="2"/>
        <v/>
      </c>
      <c r="CT5" s="17" t="str">
        <f t="shared" si="2"/>
        <v/>
      </c>
      <c r="CU5" s="17" t="str">
        <f t="shared" si="2"/>
        <v/>
      </c>
      <c r="CV5" s="17" t="str">
        <f t="shared" si="2"/>
        <v/>
      </c>
      <c r="CW5" s="17" t="str">
        <f t="shared" si="2"/>
        <v/>
      </c>
      <c r="CX5" s="17" t="str">
        <f t="shared" si="2"/>
        <v/>
      </c>
      <c r="CY5" s="17" t="str">
        <f t="shared" si="2"/>
        <v/>
      </c>
      <c r="CZ5" s="17" t="str">
        <f t="shared" si="2"/>
        <v/>
      </c>
      <c r="DA5" s="17" t="str">
        <f t="shared" si="2"/>
        <v/>
      </c>
      <c r="DB5" s="17" t="str">
        <f t="shared" si="2"/>
        <v/>
      </c>
      <c r="DC5" s="17" t="str">
        <f t="shared" si="2"/>
        <v/>
      </c>
      <c r="DD5" s="17" t="str">
        <f t="shared" si="2"/>
        <v/>
      </c>
      <c r="DE5" s="17" t="str">
        <f t="shared" si="2"/>
        <v/>
      </c>
      <c r="DF5" s="17" t="str">
        <f t="shared" si="2"/>
        <v/>
      </c>
      <c r="DG5" s="17" t="str">
        <f t="shared" si="2"/>
        <v/>
      </c>
      <c r="DH5" s="17" t="str">
        <f t="shared" si="2"/>
        <v/>
      </c>
      <c r="DI5" s="17" t="str">
        <f t="shared" si="2"/>
        <v/>
      </c>
      <c r="DJ5" s="17" t="str">
        <f t="shared" si="2"/>
        <v/>
      </c>
      <c r="DK5" s="17" t="str">
        <f t="shared" si="2"/>
        <v/>
      </c>
      <c r="DL5" s="17" t="str">
        <f t="shared" si="2"/>
        <v/>
      </c>
      <c r="DM5" s="17" t="str">
        <f t="shared" ref="DM5:ER5" si="3">UPPER(LEFT(DM3,2)) &amp; UPPER(LEFT(DM4,2))</f>
        <v/>
      </c>
      <c r="DN5" s="17" t="str">
        <f t="shared" si="3"/>
        <v/>
      </c>
      <c r="DO5" s="17" t="str">
        <f t="shared" si="3"/>
        <v/>
      </c>
      <c r="DP5" s="17" t="str">
        <f t="shared" si="3"/>
        <v/>
      </c>
      <c r="DQ5" s="17" t="str">
        <f t="shared" si="3"/>
        <v/>
      </c>
      <c r="DR5" s="17" t="str">
        <f t="shared" si="3"/>
        <v/>
      </c>
      <c r="DS5" s="17" t="str">
        <f t="shared" si="3"/>
        <v/>
      </c>
      <c r="DT5" s="17" t="str">
        <f t="shared" si="3"/>
        <v/>
      </c>
      <c r="DU5" s="17" t="str">
        <f t="shared" si="3"/>
        <v/>
      </c>
      <c r="DV5" s="17" t="str">
        <f t="shared" si="3"/>
        <v/>
      </c>
      <c r="DW5" s="17" t="str">
        <f t="shared" si="3"/>
        <v/>
      </c>
      <c r="DX5" s="17" t="str">
        <f t="shared" si="3"/>
        <v/>
      </c>
      <c r="DY5" s="17" t="str">
        <f t="shared" si="3"/>
        <v/>
      </c>
      <c r="DZ5" s="17" t="str">
        <f t="shared" si="3"/>
        <v/>
      </c>
      <c r="EA5" s="17" t="str">
        <f t="shared" si="3"/>
        <v/>
      </c>
      <c r="EB5" s="17" t="str">
        <f t="shared" si="3"/>
        <v/>
      </c>
      <c r="EC5" s="17" t="str">
        <f t="shared" si="3"/>
        <v/>
      </c>
      <c r="ED5" s="17" t="str">
        <f t="shared" si="3"/>
        <v/>
      </c>
      <c r="EE5" s="17" t="str">
        <f t="shared" si="3"/>
        <v/>
      </c>
      <c r="EF5" s="17" t="str">
        <f t="shared" si="3"/>
        <v/>
      </c>
      <c r="EG5" s="17" t="str">
        <f t="shared" si="3"/>
        <v/>
      </c>
      <c r="EH5" s="17" t="str">
        <f t="shared" si="3"/>
        <v/>
      </c>
      <c r="EI5" s="17" t="str">
        <f t="shared" si="3"/>
        <v/>
      </c>
      <c r="EJ5" s="17" t="str">
        <f t="shared" si="3"/>
        <v/>
      </c>
      <c r="EK5" s="17" t="str">
        <f t="shared" si="3"/>
        <v/>
      </c>
      <c r="EL5" s="17" t="str">
        <f t="shared" si="3"/>
        <v/>
      </c>
      <c r="EM5" s="17" t="str">
        <f t="shared" si="3"/>
        <v/>
      </c>
      <c r="EN5" s="17" t="str">
        <f t="shared" si="3"/>
        <v/>
      </c>
      <c r="EO5" s="17" t="str">
        <f t="shared" si="3"/>
        <v/>
      </c>
      <c r="EP5" s="17" t="str">
        <f t="shared" si="3"/>
        <v/>
      </c>
      <c r="EQ5" s="17" t="str">
        <f t="shared" si="3"/>
        <v/>
      </c>
      <c r="ER5" s="17" t="str">
        <f t="shared" si="3"/>
        <v/>
      </c>
      <c r="ES5" s="17" t="str">
        <f t="shared" ref="ES5:FX5" si="4">UPPER(LEFT(ES3,2)) &amp; UPPER(LEFT(ES4,2))</f>
        <v/>
      </c>
      <c r="ET5" s="17" t="str">
        <f t="shared" si="4"/>
        <v/>
      </c>
      <c r="EU5" s="17" t="str">
        <f t="shared" si="4"/>
        <v/>
      </c>
      <c r="EV5" s="17" t="str">
        <f t="shared" si="4"/>
        <v/>
      </c>
      <c r="EW5" s="17" t="str">
        <f t="shared" si="4"/>
        <v/>
      </c>
      <c r="EX5" s="17" t="str">
        <f t="shared" si="4"/>
        <v/>
      </c>
      <c r="EY5" s="17" t="str">
        <f t="shared" si="4"/>
        <v/>
      </c>
      <c r="EZ5" s="17" t="str">
        <f t="shared" si="4"/>
        <v/>
      </c>
      <c r="FA5" s="17" t="str">
        <f t="shared" si="4"/>
        <v/>
      </c>
      <c r="FB5" s="17" t="str">
        <f t="shared" si="4"/>
        <v/>
      </c>
      <c r="FC5" s="17" t="str">
        <f t="shared" si="4"/>
        <v/>
      </c>
      <c r="FD5" s="17" t="str">
        <f t="shared" si="4"/>
        <v/>
      </c>
      <c r="FE5" s="17" t="str">
        <f t="shared" si="4"/>
        <v/>
      </c>
      <c r="FF5" s="17" t="str">
        <f t="shared" si="4"/>
        <v/>
      </c>
      <c r="FG5" s="17" t="str">
        <f t="shared" si="4"/>
        <v/>
      </c>
      <c r="FH5" s="17" t="str">
        <f t="shared" si="4"/>
        <v/>
      </c>
      <c r="FI5" s="17" t="str">
        <f t="shared" si="4"/>
        <v/>
      </c>
      <c r="FJ5" s="17" t="str">
        <f t="shared" si="4"/>
        <v/>
      </c>
      <c r="FK5" s="17" t="str">
        <f t="shared" si="4"/>
        <v/>
      </c>
      <c r="FL5" s="17" t="str">
        <f t="shared" si="4"/>
        <v/>
      </c>
      <c r="FM5" s="17" t="str">
        <f t="shared" si="4"/>
        <v/>
      </c>
      <c r="FN5" s="17" t="str">
        <f t="shared" si="4"/>
        <v/>
      </c>
      <c r="FO5" s="17" t="str">
        <f t="shared" si="4"/>
        <v/>
      </c>
      <c r="FP5" s="17" t="str">
        <f t="shared" si="4"/>
        <v/>
      </c>
      <c r="FQ5" s="17" t="str">
        <f t="shared" si="4"/>
        <v/>
      </c>
      <c r="FR5" s="17" t="str">
        <f t="shared" si="4"/>
        <v/>
      </c>
      <c r="FS5" s="17" t="str">
        <f t="shared" si="4"/>
        <v/>
      </c>
      <c r="FT5" s="17" t="str">
        <f t="shared" si="4"/>
        <v/>
      </c>
      <c r="FU5" s="17" t="str">
        <f t="shared" si="4"/>
        <v/>
      </c>
      <c r="FV5" s="17" t="str">
        <f t="shared" si="4"/>
        <v/>
      </c>
      <c r="FW5" s="17" t="str">
        <f t="shared" si="4"/>
        <v/>
      </c>
      <c r="FX5" s="17" t="str">
        <f t="shared" si="4"/>
        <v/>
      </c>
      <c r="FY5" s="17" t="str">
        <f t="shared" ref="FY5:HD5" si="5">UPPER(LEFT(FY3,2)) &amp; UPPER(LEFT(FY4,2))</f>
        <v/>
      </c>
      <c r="FZ5" s="17" t="str">
        <f t="shared" si="5"/>
        <v/>
      </c>
      <c r="GA5" s="17" t="str">
        <f t="shared" si="5"/>
        <v/>
      </c>
      <c r="GB5" s="17" t="str">
        <f t="shared" si="5"/>
        <v/>
      </c>
      <c r="GC5" s="17" t="str">
        <f t="shared" si="5"/>
        <v/>
      </c>
      <c r="GD5" s="17" t="str">
        <f t="shared" si="5"/>
        <v/>
      </c>
      <c r="GE5" s="17" t="str">
        <f t="shared" si="5"/>
        <v/>
      </c>
      <c r="GF5" s="17" t="str">
        <f t="shared" si="5"/>
        <v/>
      </c>
      <c r="GG5" s="17" t="str">
        <f t="shared" si="5"/>
        <v/>
      </c>
      <c r="GH5" s="17" t="str">
        <f t="shared" si="5"/>
        <v/>
      </c>
      <c r="GI5" s="17" t="str">
        <f t="shared" si="5"/>
        <v/>
      </c>
      <c r="GJ5" s="17" t="str">
        <f t="shared" si="5"/>
        <v/>
      </c>
      <c r="GK5" s="17" t="str">
        <f t="shared" si="5"/>
        <v/>
      </c>
      <c r="GL5" s="17" t="str">
        <f t="shared" si="5"/>
        <v/>
      </c>
      <c r="GM5" s="17" t="str">
        <f t="shared" si="5"/>
        <v/>
      </c>
      <c r="GN5" s="17" t="str">
        <f t="shared" si="5"/>
        <v/>
      </c>
      <c r="GO5" s="17" t="str">
        <f t="shared" si="5"/>
        <v/>
      </c>
      <c r="GP5" s="17" t="str">
        <f t="shared" si="5"/>
        <v/>
      </c>
      <c r="GQ5" s="17" t="str">
        <f t="shared" si="5"/>
        <v/>
      </c>
      <c r="GR5" s="17" t="str">
        <f t="shared" si="5"/>
        <v/>
      </c>
      <c r="GS5" s="17" t="str">
        <f t="shared" si="5"/>
        <v/>
      </c>
      <c r="GT5" s="17" t="str">
        <f t="shared" si="5"/>
        <v/>
      </c>
      <c r="GU5" s="17" t="str">
        <f t="shared" si="5"/>
        <v/>
      </c>
      <c r="GV5" s="17" t="str">
        <f t="shared" si="5"/>
        <v/>
      </c>
      <c r="GW5" s="17" t="str">
        <f t="shared" si="5"/>
        <v/>
      </c>
      <c r="GX5" s="17" t="str">
        <f t="shared" si="5"/>
        <v/>
      </c>
      <c r="GY5" s="17" t="str">
        <f t="shared" si="5"/>
        <v/>
      </c>
      <c r="GZ5" s="17" t="str">
        <f t="shared" si="5"/>
        <v/>
      </c>
      <c r="HA5" s="17" t="str">
        <f t="shared" si="5"/>
        <v/>
      </c>
      <c r="HB5" s="17" t="str">
        <f t="shared" si="5"/>
        <v/>
      </c>
      <c r="HC5" s="17" t="str">
        <f t="shared" si="5"/>
        <v/>
      </c>
      <c r="HD5" s="17" t="str">
        <f t="shared" si="5"/>
        <v/>
      </c>
      <c r="HE5" s="17" t="str">
        <f t="shared" ref="HE5:HL5" si="6">UPPER(LEFT(HE3,2)) &amp; UPPER(LEFT(HE4,2))</f>
        <v/>
      </c>
      <c r="HF5" s="17" t="str">
        <f t="shared" si="6"/>
        <v/>
      </c>
      <c r="HG5" s="17" t="str">
        <f t="shared" si="6"/>
        <v/>
      </c>
      <c r="HH5" s="17" t="str">
        <f t="shared" si="6"/>
        <v/>
      </c>
      <c r="HI5" s="17" t="str">
        <f t="shared" si="6"/>
        <v/>
      </c>
      <c r="HJ5" s="17" t="str">
        <f t="shared" si="6"/>
        <v/>
      </c>
      <c r="HK5" s="17" t="str">
        <f t="shared" si="6"/>
        <v/>
      </c>
      <c r="HL5" s="17" t="str">
        <f t="shared" si="6"/>
        <v/>
      </c>
    </row>
    <row r="6" spans="1:220">
      <c r="A6" t="s">
        <v>631</v>
      </c>
      <c r="B6" t="s">
        <v>115</v>
      </c>
      <c r="C6" s="2" t="s">
        <v>370</v>
      </c>
      <c r="E6" t="s">
        <v>31</v>
      </c>
      <c r="F6" t="s">
        <v>82</v>
      </c>
      <c r="J6" t="s">
        <v>1059</v>
      </c>
      <c r="K6" t="s">
        <v>1032</v>
      </c>
      <c r="N6" t="s">
        <v>28</v>
      </c>
      <c r="R6" t="s">
        <v>93</v>
      </c>
    </row>
    <row r="7" spans="1:220">
      <c r="A7" t="s">
        <v>632</v>
      </c>
      <c r="B7" t="s">
        <v>116</v>
      </c>
      <c r="C7" s="2" t="s">
        <v>371</v>
      </c>
      <c r="E7" t="s">
        <v>28</v>
      </c>
      <c r="J7" t="s">
        <v>1035</v>
      </c>
      <c r="K7" t="s">
        <v>1033</v>
      </c>
      <c r="N7" t="s">
        <v>30</v>
      </c>
    </row>
    <row r="8" spans="1:220">
      <c r="A8" t="s">
        <v>633</v>
      </c>
      <c r="B8" t="s">
        <v>117</v>
      </c>
      <c r="C8" s="2" t="s">
        <v>372</v>
      </c>
      <c r="E8" t="s">
        <v>30</v>
      </c>
      <c r="J8" t="s">
        <v>1036</v>
      </c>
      <c r="K8" s="68" t="s">
        <v>1034</v>
      </c>
      <c r="N8" t="s">
        <v>29</v>
      </c>
    </row>
    <row r="9" spans="1:220">
      <c r="A9" t="s">
        <v>634</v>
      </c>
      <c r="B9" t="s">
        <v>118</v>
      </c>
      <c r="C9" s="2" t="s">
        <v>373</v>
      </c>
      <c r="E9" t="s">
        <v>29</v>
      </c>
      <c r="K9" t="s">
        <v>1036</v>
      </c>
      <c r="N9" t="s">
        <v>33</v>
      </c>
    </row>
    <row r="10" spans="1:220">
      <c r="A10" t="s">
        <v>635</v>
      </c>
      <c r="B10" t="s">
        <v>119</v>
      </c>
      <c r="C10" s="2" t="s">
        <v>374</v>
      </c>
      <c r="E10" t="s">
        <v>33</v>
      </c>
    </row>
    <row r="11" spans="1:220">
      <c r="A11" t="s">
        <v>636</v>
      </c>
      <c r="B11" t="s">
        <v>120</v>
      </c>
      <c r="C11" s="2" t="s">
        <v>375</v>
      </c>
    </row>
    <row r="12" spans="1:220">
      <c r="A12" t="s">
        <v>637</v>
      </c>
      <c r="B12" t="s">
        <v>121</v>
      </c>
      <c r="C12" s="2" t="s">
        <v>376</v>
      </c>
    </row>
    <row r="13" spans="1:220">
      <c r="A13" t="s">
        <v>638</v>
      </c>
      <c r="B13" t="s">
        <v>122</v>
      </c>
      <c r="C13" s="2" t="s">
        <v>377</v>
      </c>
    </row>
    <row r="14" spans="1:220">
      <c r="A14" t="s">
        <v>639</v>
      </c>
      <c r="B14" t="s">
        <v>123</v>
      </c>
      <c r="C14" s="2" t="s">
        <v>378</v>
      </c>
      <c r="O14" s="5"/>
    </row>
    <row r="15" spans="1:220">
      <c r="A15" t="s">
        <v>640</v>
      </c>
      <c r="B15" t="s">
        <v>124</v>
      </c>
      <c r="C15" s="2" t="s">
        <v>379</v>
      </c>
      <c r="O15" s="5"/>
    </row>
    <row r="16" spans="1:220">
      <c r="A16" t="s">
        <v>641</v>
      </c>
      <c r="B16" t="s">
        <v>125</v>
      </c>
      <c r="C16" s="2" t="s">
        <v>380</v>
      </c>
    </row>
    <row r="17" spans="1:3">
      <c r="A17" t="s">
        <v>642</v>
      </c>
      <c r="B17" t="s">
        <v>126</v>
      </c>
      <c r="C17" s="2" t="s">
        <v>381</v>
      </c>
    </row>
    <row r="18" spans="1:3">
      <c r="A18" t="s">
        <v>643</v>
      </c>
      <c r="B18" t="s">
        <v>127</v>
      </c>
      <c r="C18" s="2" t="s">
        <v>382</v>
      </c>
    </row>
    <row r="19" spans="1:3">
      <c r="A19" t="s">
        <v>644</v>
      </c>
      <c r="B19" t="s">
        <v>128</v>
      </c>
      <c r="C19" s="2" t="s">
        <v>383</v>
      </c>
    </row>
    <row r="20" spans="1:3">
      <c r="A20" t="s">
        <v>645</v>
      </c>
      <c r="B20" t="s">
        <v>129</v>
      </c>
      <c r="C20" s="2" t="s">
        <v>384</v>
      </c>
    </row>
    <row r="21" spans="1:3">
      <c r="A21" t="s">
        <v>646</v>
      </c>
      <c r="B21" t="s">
        <v>130</v>
      </c>
      <c r="C21" s="2" t="s">
        <v>385</v>
      </c>
    </row>
    <row r="22" spans="1:3">
      <c r="A22" t="s">
        <v>647</v>
      </c>
      <c r="B22" t="s">
        <v>131</v>
      </c>
      <c r="C22" s="2" t="s">
        <v>386</v>
      </c>
    </row>
    <row r="23" spans="1:3">
      <c r="A23" t="s">
        <v>648</v>
      </c>
      <c r="B23" t="s">
        <v>132</v>
      </c>
      <c r="C23" s="2" t="s">
        <v>387</v>
      </c>
    </row>
    <row r="24" spans="1:3">
      <c r="A24" t="s">
        <v>649</v>
      </c>
      <c r="B24" t="s">
        <v>133</v>
      </c>
      <c r="C24" s="2" t="s">
        <v>388</v>
      </c>
    </row>
    <row r="25" spans="1:3">
      <c r="A25" t="s">
        <v>650</v>
      </c>
      <c r="B25" t="s">
        <v>134</v>
      </c>
      <c r="C25" s="2" t="s">
        <v>389</v>
      </c>
    </row>
    <row r="26" spans="1:3">
      <c r="A26" t="s">
        <v>651</v>
      </c>
      <c r="B26" t="s">
        <v>135</v>
      </c>
      <c r="C26" s="2" t="s">
        <v>390</v>
      </c>
    </row>
    <row r="27" spans="1:3">
      <c r="A27" t="s">
        <v>652</v>
      </c>
      <c r="B27" t="s">
        <v>136</v>
      </c>
      <c r="C27" s="2" t="s">
        <v>391</v>
      </c>
    </row>
    <row r="28" spans="1:3">
      <c r="A28" t="s">
        <v>653</v>
      </c>
      <c r="B28" t="s">
        <v>137</v>
      </c>
      <c r="C28" s="2" t="s">
        <v>392</v>
      </c>
    </row>
    <row r="29" spans="1:3">
      <c r="A29" t="s">
        <v>654</v>
      </c>
      <c r="B29" t="s">
        <v>138</v>
      </c>
      <c r="C29" s="2" t="s">
        <v>393</v>
      </c>
    </row>
    <row r="30" spans="1:3">
      <c r="A30" t="s">
        <v>655</v>
      </c>
      <c r="B30" t="s">
        <v>139</v>
      </c>
      <c r="C30" s="2" t="s">
        <v>394</v>
      </c>
    </row>
    <row r="31" spans="1:3">
      <c r="A31" t="s">
        <v>656</v>
      </c>
      <c r="B31" t="s">
        <v>140</v>
      </c>
      <c r="C31" s="2" t="s">
        <v>395</v>
      </c>
    </row>
    <row r="32" spans="1:3">
      <c r="A32" t="s">
        <v>657</v>
      </c>
      <c r="B32" t="s">
        <v>141</v>
      </c>
      <c r="C32" s="2" t="s">
        <v>396</v>
      </c>
    </row>
    <row r="33" spans="1:3">
      <c r="A33" t="s">
        <v>658</v>
      </c>
      <c r="B33" t="s">
        <v>142</v>
      </c>
      <c r="C33" s="2" t="s">
        <v>397</v>
      </c>
    </row>
    <row r="34" spans="1:3">
      <c r="A34" t="s">
        <v>659</v>
      </c>
      <c r="B34" t="s">
        <v>143</v>
      </c>
      <c r="C34" s="4" t="s">
        <v>398</v>
      </c>
    </row>
    <row r="35" spans="1:3">
      <c r="A35" t="s">
        <v>660</v>
      </c>
      <c r="B35" t="s">
        <v>144</v>
      </c>
      <c r="C35" s="2" t="s">
        <v>399</v>
      </c>
    </row>
    <row r="36" spans="1:3">
      <c r="A36" t="s">
        <v>661</v>
      </c>
      <c r="B36" t="s">
        <v>145</v>
      </c>
      <c r="C36" s="2" t="s">
        <v>400</v>
      </c>
    </row>
    <row r="37" spans="1:3">
      <c r="A37" t="s">
        <v>662</v>
      </c>
      <c r="B37" t="s">
        <v>146</v>
      </c>
      <c r="C37" s="2" t="s">
        <v>401</v>
      </c>
    </row>
    <row r="38" spans="1:3">
      <c r="A38" t="s">
        <v>663</v>
      </c>
      <c r="B38" t="s">
        <v>147</v>
      </c>
      <c r="C38" s="2" t="s">
        <v>402</v>
      </c>
    </row>
    <row r="39" spans="1:3">
      <c r="A39" t="s">
        <v>664</v>
      </c>
      <c r="B39" t="s">
        <v>148</v>
      </c>
      <c r="C39" s="2" t="s">
        <v>403</v>
      </c>
    </row>
    <row r="40" spans="1:3">
      <c r="A40" t="s">
        <v>665</v>
      </c>
      <c r="B40" t="s">
        <v>149</v>
      </c>
      <c r="C40" s="2" t="s">
        <v>404</v>
      </c>
    </row>
    <row r="41" spans="1:3">
      <c r="A41" t="s">
        <v>666</v>
      </c>
      <c r="B41" t="s">
        <v>150</v>
      </c>
      <c r="C41" s="2" t="s">
        <v>405</v>
      </c>
    </row>
    <row r="42" spans="1:3">
      <c r="A42" t="s">
        <v>667</v>
      </c>
      <c r="B42" t="s">
        <v>151</v>
      </c>
      <c r="C42" s="2" t="s">
        <v>406</v>
      </c>
    </row>
    <row r="43" spans="1:3">
      <c r="A43" t="s">
        <v>668</v>
      </c>
      <c r="B43" t="s">
        <v>152</v>
      </c>
      <c r="C43" s="2" t="s">
        <v>407</v>
      </c>
    </row>
    <row r="44" spans="1:3">
      <c r="A44" t="s">
        <v>669</v>
      </c>
      <c r="B44" t="s">
        <v>153</v>
      </c>
      <c r="C44" s="2" t="s">
        <v>408</v>
      </c>
    </row>
    <row r="45" spans="1:3">
      <c r="A45" t="s">
        <v>670</v>
      </c>
      <c r="B45" t="s">
        <v>154</v>
      </c>
      <c r="C45" s="2" t="s">
        <v>409</v>
      </c>
    </row>
    <row r="46" spans="1:3">
      <c r="A46" t="s">
        <v>671</v>
      </c>
      <c r="B46" t="s">
        <v>155</v>
      </c>
      <c r="C46" s="2" t="s">
        <v>410</v>
      </c>
    </row>
    <row r="47" spans="1:3">
      <c r="A47" t="s">
        <v>672</v>
      </c>
      <c r="B47" t="s">
        <v>156</v>
      </c>
      <c r="C47" s="2" t="s">
        <v>411</v>
      </c>
    </row>
    <row r="48" spans="1:3">
      <c r="A48" t="s">
        <v>673</v>
      </c>
      <c r="B48" t="s">
        <v>157</v>
      </c>
      <c r="C48" s="2" t="s">
        <v>412</v>
      </c>
    </row>
    <row r="49" spans="1:3">
      <c r="A49" t="s">
        <v>674</v>
      </c>
      <c r="B49" t="s">
        <v>158</v>
      </c>
      <c r="C49" s="2" t="s">
        <v>413</v>
      </c>
    </row>
    <row r="50" spans="1:3">
      <c r="A50" t="s">
        <v>675</v>
      </c>
      <c r="B50" t="s">
        <v>159</v>
      </c>
      <c r="C50" s="2" t="s">
        <v>414</v>
      </c>
    </row>
    <row r="51" spans="1:3">
      <c r="A51" t="s">
        <v>676</v>
      </c>
      <c r="B51" t="s">
        <v>160</v>
      </c>
      <c r="C51" s="2" t="s">
        <v>415</v>
      </c>
    </row>
    <row r="52" spans="1:3">
      <c r="A52" t="s">
        <v>677</v>
      </c>
      <c r="B52" t="s">
        <v>161</v>
      </c>
      <c r="C52" s="2" t="s">
        <v>416</v>
      </c>
    </row>
    <row r="53" spans="1:3">
      <c r="A53" t="s">
        <v>678</v>
      </c>
      <c r="B53" t="s">
        <v>162</v>
      </c>
      <c r="C53" s="2" t="s">
        <v>417</v>
      </c>
    </row>
    <row r="54" spans="1:3">
      <c r="A54" t="s">
        <v>679</v>
      </c>
      <c r="B54" t="s">
        <v>163</v>
      </c>
      <c r="C54" s="2" t="s">
        <v>418</v>
      </c>
    </row>
    <row r="55" spans="1:3">
      <c r="A55" t="s">
        <v>680</v>
      </c>
      <c r="B55" t="s">
        <v>164</v>
      </c>
      <c r="C55" s="2" t="s">
        <v>419</v>
      </c>
    </row>
    <row r="56" spans="1:3">
      <c r="A56" t="s">
        <v>681</v>
      </c>
      <c r="B56" t="s">
        <v>165</v>
      </c>
      <c r="C56" s="2" t="s">
        <v>420</v>
      </c>
    </row>
    <row r="57" spans="1:3">
      <c r="A57" t="s">
        <v>682</v>
      </c>
      <c r="B57" t="s">
        <v>166</v>
      </c>
      <c r="C57" s="2" t="s">
        <v>421</v>
      </c>
    </row>
    <row r="58" spans="1:3">
      <c r="A58" t="s">
        <v>683</v>
      </c>
      <c r="B58" t="s">
        <v>167</v>
      </c>
      <c r="C58" s="2" t="s">
        <v>422</v>
      </c>
    </row>
    <row r="59" spans="1:3">
      <c r="A59" t="s">
        <v>684</v>
      </c>
      <c r="B59" t="s">
        <v>168</v>
      </c>
      <c r="C59" s="2" t="s">
        <v>423</v>
      </c>
    </row>
    <row r="60" spans="1:3">
      <c r="A60" t="s">
        <v>685</v>
      </c>
      <c r="B60" t="s">
        <v>169</v>
      </c>
      <c r="C60" s="2" t="s">
        <v>424</v>
      </c>
    </row>
    <row r="61" spans="1:3">
      <c r="A61" t="s">
        <v>686</v>
      </c>
      <c r="B61" t="s">
        <v>170</v>
      </c>
      <c r="C61" s="2" t="s">
        <v>425</v>
      </c>
    </row>
    <row r="62" spans="1:3">
      <c r="A62" t="s">
        <v>687</v>
      </c>
      <c r="B62" t="s">
        <v>171</v>
      </c>
      <c r="C62" s="2" t="s">
        <v>426</v>
      </c>
    </row>
    <row r="63" spans="1:3">
      <c r="A63" t="s">
        <v>688</v>
      </c>
      <c r="B63" t="s">
        <v>172</v>
      </c>
      <c r="C63" s="2" t="s">
        <v>427</v>
      </c>
    </row>
    <row r="64" spans="1:3">
      <c r="A64" t="s">
        <v>689</v>
      </c>
      <c r="B64" t="s">
        <v>173</v>
      </c>
      <c r="C64" s="2" t="s">
        <v>428</v>
      </c>
    </row>
    <row r="65" spans="1:3">
      <c r="A65" t="s">
        <v>690</v>
      </c>
      <c r="B65" t="s">
        <v>174</v>
      </c>
      <c r="C65" s="2" t="s">
        <v>429</v>
      </c>
    </row>
    <row r="66" spans="1:3">
      <c r="A66" t="s">
        <v>691</v>
      </c>
      <c r="B66" t="s">
        <v>175</v>
      </c>
      <c r="C66" s="2" t="s">
        <v>430</v>
      </c>
    </row>
    <row r="67" spans="1:3">
      <c r="A67" t="s">
        <v>692</v>
      </c>
      <c r="B67" t="s">
        <v>176</v>
      </c>
      <c r="C67" s="2" t="s">
        <v>431</v>
      </c>
    </row>
    <row r="68" spans="1:3">
      <c r="A68" t="s">
        <v>693</v>
      </c>
      <c r="B68" t="s">
        <v>177</v>
      </c>
      <c r="C68" s="2" t="s">
        <v>432</v>
      </c>
    </row>
    <row r="69" spans="1:3">
      <c r="A69" t="s">
        <v>694</v>
      </c>
      <c r="B69" t="s">
        <v>178</v>
      </c>
      <c r="C69" s="2" t="s">
        <v>433</v>
      </c>
    </row>
    <row r="70" spans="1:3">
      <c r="A70" t="s">
        <v>695</v>
      </c>
      <c r="B70" t="s">
        <v>179</v>
      </c>
      <c r="C70" s="2" t="s">
        <v>434</v>
      </c>
    </row>
    <row r="71" spans="1:3">
      <c r="A71" t="s">
        <v>696</v>
      </c>
      <c r="B71" t="s">
        <v>180</v>
      </c>
      <c r="C71" s="2" t="s">
        <v>435</v>
      </c>
    </row>
    <row r="72" spans="1:3">
      <c r="A72" t="s">
        <v>697</v>
      </c>
      <c r="B72" t="s">
        <v>181</v>
      </c>
      <c r="C72" s="2" t="s">
        <v>436</v>
      </c>
    </row>
    <row r="73" spans="1:3">
      <c r="A73" t="s">
        <v>698</v>
      </c>
      <c r="B73" t="s">
        <v>182</v>
      </c>
      <c r="C73" s="2" t="s">
        <v>437</v>
      </c>
    </row>
    <row r="74" spans="1:3">
      <c r="A74" t="s">
        <v>699</v>
      </c>
      <c r="B74" t="s">
        <v>183</v>
      </c>
      <c r="C74" s="2" t="s">
        <v>438</v>
      </c>
    </row>
    <row r="75" spans="1:3">
      <c r="A75" t="s">
        <v>700</v>
      </c>
      <c r="B75" t="s">
        <v>184</v>
      </c>
      <c r="C75" s="2" t="s">
        <v>439</v>
      </c>
    </row>
    <row r="76" spans="1:3">
      <c r="A76" t="s">
        <v>701</v>
      </c>
      <c r="B76" t="s">
        <v>185</v>
      </c>
      <c r="C76" s="2" t="s">
        <v>440</v>
      </c>
    </row>
    <row r="77" spans="1:3">
      <c r="A77" t="s">
        <v>702</v>
      </c>
      <c r="B77" t="s">
        <v>186</v>
      </c>
      <c r="C77" s="2" t="s">
        <v>441</v>
      </c>
    </row>
    <row r="78" spans="1:3">
      <c r="A78" t="s">
        <v>703</v>
      </c>
      <c r="B78" t="s">
        <v>187</v>
      </c>
      <c r="C78" s="2" t="s">
        <v>442</v>
      </c>
    </row>
    <row r="79" spans="1:3">
      <c r="A79" t="s">
        <v>704</v>
      </c>
      <c r="B79" t="s">
        <v>188</v>
      </c>
      <c r="C79" s="2" t="s">
        <v>443</v>
      </c>
    </row>
    <row r="80" spans="1:3">
      <c r="A80" t="s">
        <v>705</v>
      </c>
      <c r="B80" t="s">
        <v>189</v>
      </c>
      <c r="C80" s="2" t="s">
        <v>444</v>
      </c>
    </row>
    <row r="81" spans="1:3">
      <c r="A81" t="s">
        <v>706</v>
      </c>
      <c r="B81" t="s">
        <v>190</v>
      </c>
      <c r="C81" s="2" t="s">
        <v>445</v>
      </c>
    </row>
    <row r="82" spans="1:3">
      <c r="A82" t="s">
        <v>707</v>
      </c>
      <c r="B82" t="s">
        <v>191</v>
      </c>
      <c r="C82" s="2" t="s">
        <v>446</v>
      </c>
    </row>
    <row r="83" spans="1:3">
      <c r="A83" t="s">
        <v>708</v>
      </c>
      <c r="B83" t="s">
        <v>192</v>
      </c>
      <c r="C83" s="2" t="s">
        <v>447</v>
      </c>
    </row>
    <row r="84" spans="1:3">
      <c r="A84" t="s">
        <v>709</v>
      </c>
      <c r="B84" t="s">
        <v>193</v>
      </c>
      <c r="C84" s="2" t="s">
        <v>448</v>
      </c>
    </row>
    <row r="85" spans="1:3">
      <c r="A85" t="s">
        <v>710</v>
      </c>
      <c r="B85" t="s">
        <v>194</v>
      </c>
      <c r="C85" s="2" t="s">
        <v>449</v>
      </c>
    </row>
    <row r="86" spans="1:3">
      <c r="A86" t="s">
        <v>711</v>
      </c>
      <c r="B86" t="s">
        <v>195</v>
      </c>
      <c r="C86" s="2" t="s">
        <v>450</v>
      </c>
    </row>
    <row r="87" spans="1:3">
      <c r="A87" t="s">
        <v>712</v>
      </c>
      <c r="B87" t="s">
        <v>196</v>
      </c>
      <c r="C87" s="2" t="s">
        <v>451</v>
      </c>
    </row>
    <row r="88" spans="1:3">
      <c r="A88" t="s">
        <v>713</v>
      </c>
      <c r="B88" t="s">
        <v>197</v>
      </c>
      <c r="C88" s="2" t="s">
        <v>452</v>
      </c>
    </row>
    <row r="89" spans="1:3">
      <c r="A89" t="s">
        <v>714</v>
      </c>
      <c r="B89" t="s">
        <v>198</v>
      </c>
      <c r="C89" s="2" t="s">
        <v>453</v>
      </c>
    </row>
    <row r="90" spans="1:3">
      <c r="A90" t="s">
        <v>715</v>
      </c>
      <c r="B90" t="s">
        <v>199</v>
      </c>
      <c r="C90" s="2" t="s">
        <v>454</v>
      </c>
    </row>
    <row r="91" spans="1:3">
      <c r="A91" t="s">
        <v>716</v>
      </c>
      <c r="B91" t="s">
        <v>200</v>
      </c>
      <c r="C91" s="2" t="s">
        <v>455</v>
      </c>
    </row>
    <row r="92" spans="1:3">
      <c r="A92" t="s">
        <v>717</v>
      </c>
      <c r="B92" t="s">
        <v>201</v>
      </c>
      <c r="C92" s="2" t="s">
        <v>456</v>
      </c>
    </row>
    <row r="93" spans="1:3">
      <c r="A93" t="s">
        <v>718</v>
      </c>
      <c r="B93" t="s">
        <v>202</v>
      </c>
      <c r="C93" s="2" t="s">
        <v>457</v>
      </c>
    </row>
    <row r="94" spans="1:3">
      <c r="A94" t="s">
        <v>719</v>
      </c>
      <c r="B94" t="s">
        <v>203</v>
      </c>
      <c r="C94" s="2" t="s">
        <v>458</v>
      </c>
    </row>
    <row r="95" spans="1:3">
      <c r="A95" t="s">
        <v>720</v>
      </c>
      <c r="B95" t="s">
        <v>204</v>
      </c>
      <c r="C95" s="2" t="s">
        <v>459</v>
      </c>
    </row>
    <row r="96" spans="1:3">
      <c r="A96" t="s">
        <v>721</v>
      </c>
      <c r="B96" t="s">
        <v>205</v>
      </c>
      <c r="C96" s="2" t="s">
        <v>460</v>
      </c>
    </row>
    <row r="97" spans="1:3">
      <c r="A97" t="s">
        <v>722</v>
      </c>
      <c r="B97" t="s">
        <v>206</v>
      </c>
      <c r="C97" s="2" t="s">
        <v>461</v>
      </c>
    </row>
    <row r="98" spans="1:3">
      <c r="A98" t="s">
        <v>723</v>
      </c>
      <c r="B98" t="s">
        <v>207</v>
      </c>
      <c r="C98" s="2" t="s">
        <v>462</v>
      </c>
    </row>
    <row r="99" spans="1:3">
      <c r="A99" t="s">
        <v>724</v>
      </c>
      <c r="B99" t="s">
        <v>208</v>
      </c>
      <c r="C99" s="2" t="s">
        <v>463</v>
      </c>
    </row>
    <row r="100" spans="1:3">
      <c r="A100" t="s">
        <v>725</v>
      </c>
      <c r="B100" t="s">
        <v>209</v>
      </c>
      <c r="C100" s="2" t="s">
        <v>464</v>
      </c>
    </row>
    <row r="101" spans="1:3">
      <c r="A101" t="s">
        <v>726</v>
      </c>
      <c r="B101" t="s">
        <v>210</v>
      </c>
      <c r="C101" s="2" t="s">
        <v>465</v>
      </c>
    </row>
    <row r="102" spans="1:3">
      <c r="A102" t="s">
        <v>727</v>
      </c>
      <c r="B102" t="s">
        <v>211</v>
      </c>
      <c r="C102" s="2" t="s">
        <v>466</v>
      </c>
    </row>
    <row r="103" spans="1:3">
      <c r="A103" t="s">
        <v>728</v>
      </c>
      <c r="B103" t="s">
        <v>212</v>
      </c>
      <c r="C103" s="2" t="s">
        <v>467</v>
      </c>
    </row>
    <row r="104" spans="1:3">
      <c r="A104" t="s">
        <v>729</v>
      </c>
      <c r="B104" t="s">
        <v>213</v>
      </c>
      <c r="C104" s="2" t="s">
        <v>468</v>
      </c>
    </row>
    <row r="105" spans="1:3">
      <c r="A105" t="s">
        <v>730</v>
      </c>
      <c r="B105" t="s">
        <v>214</v>
      </c>
      <c r="C105" s="2" t="s">
        <v>469</v>
      </c>
    </row>
    <row r="106" spans="1:3">
      <c r="A106" t="s">
        <v>731</v>
      </c>
      <c r="B106" t="s">
        <v>215</v>
      </c>
      <c r="C106" s="2" t="s">
        <v>470</v>
      </c>
    </row>
    <row r="107" spans="1:3">
      <c r="A107" t="s">
        <v>732</v>
      </c>
      <c r="B107" t="s">
        <v>216</v>
      </c>
      <c r="C107" s="2" t="s">
        <v>471</v>
      </c>
    </row>
    <row r="108" spans="1:3">
      <c r="A108" t="s">
        <v>733</v>
      </c>
      <c r="B108" t="s">
        <v>217</v>
      </c>
      <c r="C108" s="2" t="s">
        <v>472</v>
      </c>
    </row>
    <row r="109" spans="1:3">
      <c r="A109" t="s">
        <v>734</v>
      </c>
      <c r="B109" t="s">
        <v>218</v>
      </c>
      <c r="C109" s="2" t="s">
        <v>473</v>
      </c>
    </row>
    <row r="110" spans="1:3">
      <c r="A110" t="s">
        <v>735</v>
      </c>
      <c r="B110" t="s">
        <v>219</v>
      </c>
      <c r="C110" s="2" t="s">
        <v>474</v>
      </c>
    </row>
    <row r="111" spans="1:3">
      <c r="A111" t="s">
        <v>736</v>
      </c>
      <c r="B111" t="s">
        <v>220</v>
      </c>
      <c r="C111" s="2" t="s">
        <v>475</v>
      </c>
    </row>
    <row r="112" spans="1:3">
      <c r="A112" t="s">
        <v>737</v>
      </c>
      <c r="B112" t="s">
        <v>221</v>
      </c>
      <c r="C112" s="2" t="s">
        <v>476</v>
      </c>
    </row>
    <row r="113" spans="1:3">
      <c r="A113" t="s">
        <v>738</v>
      </c>
      <c r="B113" t="s">
        <v>222</v>
      </c>
      <c r="C113" s="2" t="s">
        <v>477</v>
      </c>
    </row>
    <row r="114" spans="1:3">
      <c r="A114" t="s">
        <v>739</v>
      </c>
      <c r="B114" t="s">
        <v>223</v>
      </c>
      <c r="C114" s="2" t="s">
        <v>478</v>
      </c>
    </row>
    <row r="115" spans="1:3">
      <c r="A115" t="s">
        <v>740</v>
      </c>
      <c r="B115" t="s">
        <v>224</v>
      </c>
      <c r="C115" s="2" t="s">
        <v>479</v>
      </c>
    </row>
    <row r="116" spans="1:3">
      <c r="A116" t="s">
        <v>741</v>
      </c>
      <c r="B116" t="s">
        <v>225</v>
      </c>
      <c r="C116" s="2" t="s">
        <v>480</v>
      </c>
    </row>
    <row r="117" spans="1:3">
      <c r="A117" t="s">
        <v>742</v>
      </c>
      <c r="B117" t="s">
        <v>226</v>
      </c>
      <c r="C117" s="2" t="s">
        <v>481</v>
      </c>
    </row>
    <row r="118" spans="1:3">
      <c r="A118" t="s">
        <v>743</v>
      </c>
      <c r="B118" t="s">
        <v>227</v>
      </c>
      <c r="C118" s="2" t="s">
        <v>482</v>
      </c>
    </row>
    <row r="119" spans="1:3">
      <c r="A119" t="s">
        <v>744</v>
      </c>
      <c r="B119" t="s">
        <v>228</v>
      </c>
      <c r="C119" s="2" t="s">
        <v>483</v>
      </c>
    </row>
    <row r="120" spans="1:3">
      <c r="A120" t="s">
        <v>745</v>
      </c>
      <c r="B120" t="s">
        <v>229</v>
      </c>
      <c r="C120" s="2" t="s">
        <v>484</v>
      </c>
    </row>
    <row r="121" spans="1:3">
      <c r="A121" t="s">
        <v>746</v>
      </c>
      <c r="B121" t="s">
        <v>230</v>
      </c>
      <c r="C121" s="2" t="s">
        <v>485</v>
      </c>
    </row>
    <row r="122" spans="1:3">
      <c r="A122" t="s">
        <v>747</v>
      </c>
      <c r="B122" t="s">
        <v>231</v>
      </c>
      <c r="C122" s="2" t="s">
        <v>486</v>
      </c>
    </row>
    <row r="123" spans="1:3">
      <c r="A123" t="s">
        <v>748</v>
      </c>
      <c r="B123" t="s">
        <v>232</v>
      </c>
      <c r="C123" s="2" t="s">
        <v>487</v>
      </c>
    </row>
    <row r="124" spans="1:3">
      <c r="A124" t="s">
        <v>749</v>
      </c>
      <c r="B124" t="s">
        <v>233</v>
      </c>
      <c r="C124" s="4" t="s">
        <v>488</v>
      </c>
    </row>
    <row r="125" spans="1:3">
      <c r="A125" t="s">
        <v>750</v>
      </c>
      <c r="B125" t="s">
        <v>234</v>
      </c>
      <c r="C125" s="4" t="s">
        <v>489</v>
      </c>
    </row>
    <row r="126" spans="1:3">
      <c r="A126" t="s">
        <v>751</v>
      </c>
      <c r="B126" t="s">
        <v>235</v>
      </c>
      <c r="C126" s="2" t="s">
        <v>490</v>
      </c>
    </row>
    <row r="127" spans="1:3">
      <c r="A127" t="s">
        <v>752</v>
      </c>
      <c r="B127" t="s">
        <v>236</v>
      </c>
      <c r="C127" s="2" t="s">
        <v>491</v>
      </c>
    </row>
    <row r="128" spans="1:3">
      <c r="A128" t="s">
        <v>753</v>
      </c>
      <c r="B128" t="s">
        <v>237</v>
      </c>
      <c r="C128" s="2" t="s">
        <v>492</v>
      </c>
    </row>
    <row r="129" spans="1:3">
      <c r="A129" t="s">
        <v>754</v>
      </c>
      <c r="B129" t="s">
        <v>238</v>
      </c>
      <c r="C129" s="2" t="s">
        <v>493</v>
      </c>
    </row>
    <row r="130" spans="1:3">
      <c r="A130" t="s">
        <v>755</v>
      </c>
      <c r="B130" t="s">
        <v>239</v>
      </c>
      <c r="C130" s="2" t="s">
        <v>494</v>
      </c>
    </row>
    <row r="131" spans="1:3">
      <c r="A131" t="s">
        <v>756</v>
      </c>
      <c r="B131" t="s">
        <v>240</v>
      </c>
      <c r="C131" s="2" t="s">
        <v>495</v>
      </c>
    </row>
    <row r="132" spans="1:3">
      <c r="A132" t="s">
        <v>757</v>
      </c>
      <c r="B132" t="s">
        <v>241</v>
      </c>
      <c r="C132" s="2" t="s">
        <v>496</v>
      </c>
    </row>
    <row r="133" spans="1:3">
      <c r="A133" t="s">
        <v>758</v>
      </c>
      <c r="B133" t="s">
        <v>242</v>
      </c>
      <c r="C133" s="2" t="s">
        <v>497</v>
      </c>
    </row>
    <row r="134" spans="1:3">
      <c r="A134" t="s">
        <v>759</v>
      </c>
      <c r="B134" t="s">
        <v>243</v>
      </c>
      <c r="C134" s="2" t="s">
        <v>498</v>
      </c>
    </row>
    <row r="135" spans="1:3">
      <c r="A135" t="s">
        <v>760</v>
      </c>
      <c r="B135" t="s">
        <v>244</v>
      </c>
      <c r="C135" s="2" t="s">
        <v>499</v>
      </c>
    </row>
    <row r="136" spans="1:3">
      <c r="A136" t="s">
        <v>761</v>
      </c>
      <c r="B136" t="s">
        <v>245</v>
      </c>
      <c r="C136" s="2" t="s">
        <v>500</v>
      </c>
    </row>
    <row r="137" spans="1:3">
      <c r="A137" t="s">
        <v>762</v>
      </c>
      <c r="B137" t="s">
        <v>246</v>
      </c>
      <c r="C137" s="2" t="s">
        <v>501</v>
      </c>
    </row>
    <row r="138" spans="1:3">
      <c r="A138" t="s">
        <v>763</v>
      </c>
      <c r="B138" t="s">
        <v>247</v>
      </c>
      <c r="C138" s="2" t="s">
        <v>502</v>
      </c>
    </row>
    <row r="139" spans="1:3">
      <c r="A139" t="s">
        <v>764</v>
      </c>
      <c r="B139" t="s">
        <v>248</v>
      </c>
      <c r="C139" s="2" t="s">
        <v>503</v>
      </c>
    </row>
    <row r="140" spans="1:3">
      <c r="A140" t="s">
        <v>765</v>
      </c>
      <c r="B140" t="s">
        <v>249</v>
      </c>
      <c r="C140" s="2" t="s">
        <v>504</v>
      </c>
    </row>
    <row r="141" spans="1:3">
      <c r="A141" t="s">
        <v>766</v>
      </c>
      <c r="B141" t="s">
        <v>250</v>
      </c>
      <c r="C141" s="2" t="s">
        <v>505</v>
      </c>
    </row>
    <row r="142" spans="1:3">
      <c r="A142" t="s">
        <v>767</v>
      </c>
      <c r="B142" t="s">
        <v>251</v>
      </c>
      <c r="C142" s="2" t="s">
        <v>506</v>
      </c>
    </row>
    <row r="143" spans="1:3">
      <c r="A143" t="s">
        <v>768</v>
      </c>
      <c r="B143" t="s">
        <v>252</v>
      </c>
      <c r="C143" s="2" t="s">
        <v>507</v>
      </c>
    </row>
    <row r="144" spans="1:3">
      <c r="A144" t="s">
        <v>769</v>
      </c>
      <c r="B144" t="s">
        <v>253</v>
      </c>
      <c r="C144" s="2" t="s">
        <v>508</v>
      </c>
    </row>
    <row r="145" spans="1:3">
      <c r="A145" t="s">
        <v>770</v>
      </c>
      <c r="B145" t="s">
        <v>254</v>
      </c>
      <c r="C145" s="2" t="s">
        <v>509</v>
      </c>
    </row>
    <row r="146" spans="1:3">
      <c r="A146" t="s">
        <v>771</v>
      </c>
      <c r="B146" t="s">
        <v>255</v>
      </c>
      <c r="C146" s="2" t="s">
        <v>510</v>
      </c>
    </row>
    <row r="147" spans="1:3">
      <c r="A147" t="s">
        <v>772</v>
      </c>
      <c r="B147" t="s">
        <v>256</v>
      </c>
      <c r="C147" s="2" t="s">
        <v>511</v>
      </c>
    </row>
    <row r="148" spans="1:3">
      <c r="A148" t="s">
        <v>773</v>
      </c>
      <c r="B148" t="s">
        <v>257</v>
      </c>
      <c r="C148" s="2" t="s">
        <v>512</v>
      </c>
    </row>
    <row r="149" spans="1:3">
      <c r="A149" t="s">
        <v>774</v>
      </c>
      <c r="B149" t="s">
        <v>258</v>
      </c>
      <c r="C149" s="2" t="s">
        <v>513</v>
      </c>
    </row>
    <row r="150" spans="1:3">
      <c r="A150" t="s">
        <v>775</v>
      </c>
      <c r="B150" t="s">
        <v>259</v>
      </c>
      <c r="C150" s="2" t="s">
        <v>514</v>
      </c>
    </row>
    <row r="151" spans="1:3">
      <c r="A151" t="s">
        <v>776</v>
      </c>
      <c r="B151" t="s">
        <v>260</v>
      </c>
      <c r="C151" s="2" t="s">
        <v>515</v>
      </c>
    </row>
    <row r="152" spans="1:3">
      <c r="A152" t="s">
        <v>777</v>
      </c>
      <c r="B152" t="s">
        <v>261</v>
      </c>
      <c r="C152" s="2" t="s">
        <v>516</v>
      </c>
    </row>
    <row r="153" spans="1:3">
      <c r="A153" t="s">
        <v>778</v>
      </c>
      <c r="B153" t="s">
        <v>262</v>
      </c>
      <c r="C153" s="2" t="s">
        <v>517</v>
      </c>
    </row>
    <row r="154" spans="1:3">
      <c r="A154" t="s">
        <v>779</v>
      </c>
      <c r="B154" t="s">
        <v>263</v>
      </c>
      <c r="C154" s="2" t="s">
        <v>518</v>
      </c>
    </row>
    <row r="155" spans="1:3">
      <c r="A155" t="s">
        <v>780</v>
      </c>
      <c r="B155" t="s">
        <v>264</v>
      </c>
      <c r="C155" s="2" t="s">
        <v>519</v>
      </c>
    </row>
    <row r="156" spans="1:3">
      <c r="A156" t="s">
        <v>781</v>
      </c>
      <c r="B156" t="s">
        <v>265</v>
      </c>
      <c r="C156" s="2" t="s">
        <v>520</v>
      </c>
    </row>
    <row r="157" spans="1:3">
      <c r="A157" t="s">
        <v>782</v>
      </c>
      <c r="B157" t="s">
        <v>266</v>
      </c>
      <c r="C157" s="2" t="s">
        <v>521</v>
      </c>
    </row>
    <row r="158" spans="1:3">
      <c r="A158" t="s">
        <v>783</v>
      </c>
      <c r="B158" t="s">
        <v>267</v>
      </c>
      <c r="C158" s="2" t="s">
        <v>522</v>
      </c>
    </row>
    <row r="159" spans="1:3">
      <c r="A159" t="s">
        <v>784</v>
      </c>
      <c r="B159" t="s">
        <v>268</v>
      </c>
      <c r="C159" s="2" t="s">
        <v>523</v>
      </c>
    </row>
    <row r="160" spans="1:3">
      <c r="A160" t="s">
        <v>785</v>
      </c>
      <c r="B160" t="s">
        <v>269</v>
      </c>
      <c r="C160" s="2" t="s">
        <v>524</v>
      </c>
    </row>
    <row r="161" spans="1:3">
      <c r="A161" t="s">
        <v>786</v>
      </c>
      <c r="B161" t="s">
        <v>270</v>
      </c>
      <c r="C161" s="2" t="s">
        <v>525</v>
      </c>
    </row>
    <row r="162" spans="1:3">
      <c r="A162" t="s">
        <v>787</v>
      </c>
      <c r="B162" t="s">
        <v>271</v>
      </c>
      <c r="C162" s="2" t="s">
        <v>526</v>
      </c>
    </row>
    <row r="163" spans="1:3">
      <c r="A163" t="s">
        <v>788</v>
      </c>
      <c r="B163" t="s">
        <v>272</v>
      </c>
      <c r="C163" s="2" t="s">
        <v>527</v>
      </c>
    </row>
    <row r="164" spans="1:3">
      <c r="A164" t="s">
        <v>789</v>
      </c>
      <c r="B164" t="s">
        <v>273</v>
      </c>
      <c r="C164" s="2" t="s">
        <v>528</v>
      </c>
    </row>
    <row r="165" spans="1:3">
      <c r="A165" t="s">
        <v>790</v>
      </c>
      <c r="B165" t="s">
        <v>274</v>
      </c>
      <c r="C165" s="2" t="s">
        <v>529</v>
      </c>
    </row>
    <row r="166" spans="1:3">
      <c r="A166" t="s">
        <v>791</v>
      </c>
      <c r="B166" t="s">
        <v>275</v>
      </c>
      <c r="C166" s="2" t="s">
        <v>530</v>
      </c>
    </row>
    <row r="167" spans="1:3">
      <c r="A167" t="s">
        <v>792</v>
      </c>
      <c r="B167" t="s">
        <v>276</v>
      </c>
      <c r="C167" s="2" t="s">
        <v>32</v>
      </c>
    </row>
    <row r="168" spans="1:3">
      <c r="A168" t="s">
        <v>793</v>
      </c>
      <c r="B168" t="s">
        <v>277</v>
      </c>
      <c r="C168" s="2" t="s">
        <v>531</v>
      </c>
    </row>
    <row r="169" spans="1:3">
      <c r="A169" t="s">
        <v>794</v>
      </c>
      <c r="B169" t="s">
        <v>278</v>
      </c>
      <c r="C169" s="2" t="s">
        <v>532</v>
      </c>
    </row>
    <row r="170" spans="1:3">
      <c r="A170" t="s">
        <v>795</v>
      </c>
      <c r="B170" t="s">
        <v>279</v>
      </c>
      <c r="C170" s="2" t="s">
        <v>533</v>
      </c>
    </row>
    <row r="171" spans="1:3">
      <c r="A171" t="s">
        <v>796</v>
      </c>
      <c r="B171" t="s">
        <v>280</v>
      </c>
      <c r="C171" s="2" t="s">
        <v>534</v>
      </c>
    </row>
    <row r="172" spans="1:3">
      <c r="A172" t="s">
        <v>797</v>
      </c>
      <c r="B172" t="s">
        <v>281</v>
      </c>
      <c r="C172" s="2" t="s">
        <v>535</v>
      </c>
    </row>
    <row r="173" spans="1:3">
      <c r="A173" t="s">
        <v>798</v>
      </c>
      <c r="B173" t="s">
        <v>282</v>
      </c>
      <c r="C173" s="2" t="s">
        <v>536</v>
      </c>
    </row>
    <row r="174" spans="1:3">
      <c r="A174" t="s">
        <v>799</v>
      </c>
      <c r="B174" t="s">
        <v>283</v>
      </c>
      <c r="C174" s="2" t="s">
        <v>537</v>
      </c>
    </row>
    <row r="175" spans="1:3">
      <c r="A175" t="s">
        <v>800</v>
      </c>
      <c r="B175" t="s">
        <v>284</v>
      </c>
      <c r="C175" s="2" t="s">
        <v>538</v>
      </c>
    </row>
    <row r="176" spans="1:3">
      <c r="A176" t="s">
        <v>801</v>
      </c>
      <c r="B176" t="s">
        <v>285</v>
      </c>
      <c r="C176" s="2" t="s">
        <v>539</v>
      </c>
    </row>
    <row r="177" spans="1:3">
      <c r="A177" t="s">
        <v>802</v>
      </c>
      <c r="B177" t="s">
        <v>286</v>
      </c>
      <c r="C177" s="2" t="s">
        <v>540</v>
      </c>
    </row>
    <row r="178" spans="1:3">
      <c r="A178" t="s">
        <v>803</v>
      </c>
      <c r="B178" t="s">
        <v>287</v>
      </c>
      <c r="C178" s="2" t="s">
        <v>541</v>
      </c>
    </row>
    <row r="179" spans="1:3">
      <c r="A179" t="s">
        <v>804</v>
      </c>
      <c r="B179" t="s">
        <v>288</v>
      </c>
      <c r="C179" s="2" t="s">
        <v>542</v>
      </c>
    </row>
    <row r="180" spans="1:3">
      <c r="A180" t="s">
        <v>805</v>
      </c>
      <c r="B180" t="s">
        <v>289</v>
      </c>
      <c r="C180" s="2" t="s">
        <v>543</v>
      </c>
    </row>
    <row r="181" spans="1:3">
      <c r="A181" t="s">
        <v>806</v>
      </c>
      <c r="B181" t="s">
        <v>290</v>
      </c>
      <c r="C181" s="2" t="s">
        <v>544</v>
      </c>
    </row>
    <row r="182" spans="1:3">
      <c r="A182" t="s">
        <v>807</v>
      </c>
      <c r="B182" t="s">
        <v>291</v>
      </c>
      <c r="C182" s="2" t="s">
        <v>545</v>
      </c>
    </row>
    <row r="183" spans="1:3">
      <c r="A183" t="s">
        <v>808</v>
      </c>
      <c r="B183" t="s">
        <v>292</v>
      </c>
      <c r="C183" s="2" t="s">
        <v>546</v>
      </c>
    </row>
    <row r="184" spans="1:3">
      <c r="A184" t="s">
        <v>809</v>
      </c>
      <c r="B184" t="s">
        <v>293</v>
      </c>
      <c r="C184" s="2" t="s">
        <v>547</v>
      </c>
    </row>
    <row r="185" spans="1:3">
      <c r="A185" t="s">
        <v>810</v>
      </c>
      <c r="B185" t="s">
        <v>294</v>
      </c>
      <c r="C185" s="2" t="s">
        <v>548</v>
      </c>
    </row>
    <row r="186" spans="1:3">
      <c r="A186" t="s">
        <v>811</v>
      </c>
      <c r="B186" t="s">
        <v>295</v>
      </c>
      <c r="C186" s="2" t="s">
        <v>549</v>
      </c>
    </row>
    <row r="187" spans="1:3">
      <c r="A187" t="s">
        <v>812</v>
      </c>
      <c r="B187" t="s">
        <v>296</v>
      </c>
      <c r="C187" s="2" t="s">
        <v>550</v>
      </c>
    </row>
    <row r="188" spans="1:3">
      <c r="A188" t="s">
        <v>813</v>
      </c>
      <c r="B188" t="s">
        <v>297</v>
      </c>
      <c r="C188" s="2" t="s">
        <v>551</v>
      </c>
    </row>
    <row r="189" spans="1:3">
      <c r="A189" t="s">
        <v>814</v>
      </c>
      <c r="B189" t="s">
        <v>298</v>
      </c>
      <c r="C189" s="2" t="s">
        <v>552</v>
      </c>
    </row>
    <row r="190" spans="1:3">
      <c r="A190" t="s">
        <v>815</v>
      </c>
      <c r="B190" t="s">
        <v>299</v>
      </c>
      <c r="C190" s="2" t="s">
        <v>553</v>
      </c>
    </row>
    <row r="191" spans="1:3">
      <c r="A191" t="s">
        <v>816</v>
      </c>
      <c r="B191" t="s">
        <v>300</v>
      </c>
      <c r="C191" s="2" t="s">
        <v>554</v>
      </c>
    </row>
    <row r="192" spans="1:3">
      <c r="A192" t="s">
        <v>817</v>
      </c>
      <c r="B192" t="s">
        <v>301</v>
      </c>
      <c r="C192" s="2" t="s">
        <v>555</v>
      </c>
    </row>
    <row r="193" spans="1:3">
      <c r="A193" t="s">
        <v>818</v>
      </c>
      <c r="B193" t="s">
        <v>302</v>
      </c>
      <c r="C193" s="2" t="s">
        <v>556</v>
      </c>
    </row>
    <row r="194" spans="1:3">
      <c r="A194" t="s">
        <v>819</v>
      </c>
      <c r="B194" t="s">
        <v>303</v>
      </c>
      <c r="C194" s="2" t="s">
        <v>557</v>
      </c>
    </row>
    <row r="195" spans="1:3">
      <c r="A195" t="s">
        <v>820</v>
      </c>
      <c r="B195" t="s">
        <v>304</v>
      </c>
      <c r="C195" s="2" t="s">
        <v>558</v>
      </c>
    </row>
    <row r="196" spans="1:3">
      <c r="A196" t="s">
        <v>821</v>
      </c>
      <c r="B196" t="s">
        <v>305</v>
      </c>
      <c r="C196" s="2" t="s">
        <v>559</v>
      </c>
    </row>
    <row r="197" spans="1:3">
      <c r="A197" t="s">
        <v>822</v>
      </c>
      <c r="B197" t="s">
        <v>306</v>
      </c>
      <c r="C197" s="2" t="s">
        <v>560</v>
      </c>
    </row>
    <row r="198" spans="1:3">
      <c r="A198" t="s">
        <v>823</v>
      </c>
      <c r="B198" t="s">
        <v>307</v>
      </c>
      <c r="C198" s="2" t="s">
        <v>561</v>
      </c>
    </row>
    <row r="199" spans="1:3">
      <c r="A199" t="s">
        <v>824</v>
      </c>
      <c r="B199" t="s">
        <v>308</v>
      </c>
      <c r="C199" s="2" t="s">
        <v>562</v>
      </c>
    </row>
    <row r="200" spans="1:3">
      <c r="A200" t="s">
        <v>825</v>
      </c>
      <c r="B200" t="s">
        <v>309</v>
      </c>
      <c r="C200" s="2" t="s">
        <v>563</v>
      </c>
    </row>
    <row r="201" spans="1:3">
      <c r="A201" t="s">
        <v>826</v>
      </c>
      <c r="B201" t="s">
        <v>310</v>
      </c>
      <c r="C201" s="2" t="s">
        <v>564</v>
      </c>
    </row>
    <row r="202" spans="1:3">
      <c r="A202" t="s">
        <v>827</v>
      </c>
      <c r="B202" t="s">
        <v>311</v>
      </c>
      <c r="C202" s="2" t="s">
        <v>565</v>
      </c>
    </row>
    <row r="203" spans="1:3">
      <c r="A203" t="s">
        <v>828</v>
      </c>
      <c r="B203" t="s">
        <v>312</v>
      </c>
      <c r="C203" s="2" t="s">
        <v>566</v>
      </c>
    </row>
    <row r="204" spans="1:3">
      <c r="A204" t="s">
        <v>829</v>
      </c>
      <c r="B204" t="s">
        <v>313</v>
      </c>
      <c r="C204" s="2" t="s">
        <v>567</v>
      </c>
    </row>
    <row r="205" spans="1:3">
      <c r="A205" t="s">
        <v>830</v>
      </c>
      <c r="B205" t="s">
        <v>314</v>
      </c>
      <c r="C205" s="2" t="s">
        <v>568</v>
      </c>
    </row>
    <row r="206" spans="1:3">
      <c r="A206" t="s">
        <v>831</v>
      </c>
      <c r="B206" t="s">
        <v>315</v>
      </c>
      <c r="C206" s="2" t="s">
        <v>569</v>
      </c>
    </row>
    <row r="207" spans="1:3">
      <c r="A207" t="s">
        <v>832</v>
      </c>
      <c r="B207" t="s">
        <v>316</v>
      </c>
      <c r="C207" s="2" t="s">
        <v>570</v>
      </c>
    </row>
    <row r="208" spans="1:3">
      <c r="A208" t="s">
        <v>833</v>
      </c>
      <c r="B208" t="s">
        <v>317</v>
      </c>
      <c r="C208" s="2" t="s">
        <v>571</v>
      </c>
    </row>
    <row r="209" spans="1:3">
      <c r="A209" t="s">
        <v>834</v>
      </c>
      <c r="B209" t="s">
        <v>318</v>
      </c>
      <c r="C209" s="2" t="s">
        <v>572</v>
      </c>
    </row>
    <row r="210" spans="1:3">
      <c r="A210" t="s">
        <v>835</v>
      </c>
      <c r="B210" t="s">
        <v>319</v>
      </c>
      <c r="C210" s="2" t="s">
        <v>573</v>
      </c>
    </row>
    <row r="211" spans="1:3">
      <c r="A211" t="s">
        <v>836</v>
      </c>
      <c r="B211" t="s">
        <v>320</v>
      </c>
      <c r="C211" s="2" t="s">
        <v>574</v>
      </c>
    </row>
    <row r="212" spans="1:3">
      <c r="A212" t="s">
        <v>837</v>
      </c>
      <c r="B212" t="s">
        <v>321</v>
      </c>
      <c r="C212" s="2" t="s">
        <v>575</v>
      </c>
    </row>
    <row r="213" spans="1:3">
      <c r="A213" t="s">
        <v>838</v>
      </c>
      <c r="B213" t="s">
        <v>322</v>
      </c>
      <c r="C213" s="2" t="s">
        <v>576</v>
      </c>
    </row>
    <row r="214" spans="1:3">
      <c r="A214" t="s">
        <v>839</v>
      </c>
      <c r="B214" t="s">
        <v>323</v>
      </c>
      <c r="C214" s="2" t="s">
        <v>577</v>
      </c>
    </row>
    <row r="215" spans="1:3">
      <c r="A215" t="s">
        <v>840</v>
      </c>
      <c r="B215" t="s">
        <v>324</v>
      </c>
      <c r="C215" s="2" t="s">
        <v>578</v>
      </c>
    </row>
    <row r="216" spans="1:3">
      <c r="A216" t="s">
        <v>841</v>
      </c>
      <c r="B216" t="s">
        <v>325</v>
      </c>
      <c r="C216" s="2" t="s">
        <v>579</v>
      </c>
    </row>
    <row r="217" spans="1:3">
      <c r="A217" t="s">
        <v>842</v>
      </c>
      <c r="B217" t="s">
        <v>326</v>
      </c>
      <c r="C217" s="2" t="s">
        <v>580</v>
      </c>
    </row>
    <row r="218" spans="1:3">
      <c r="A218" t="s">
        <v>843</v>
      </c>
      <c r="B218" t="s">
        <v>327</v>
      </c>
      <c r="C218" s="2" t="s">
        <v>581</v>
      </c>
    </row>
    <row r="219" spans="1:3">
      <c r="A219" t="s">
        <v>844</v>
      </c>
      <c r="B219" t="s">
        <v>328</v>
      </c>
      <c r="C219" s="2" t="s">
        <v>31</v>
      </c>
    </row>
    <row r="220" spans="1:3">
      <c r="A220" t="s">
        <v>845</v>
      </c>
      <c r="B220" t="s">
        <v>329</v>
      </c>
      <c r="C220" s="2" t="s">
        <v>582</v>
      </c>
    </row>
    <row r="221" spans="1:3">
      <c r="A221" t="s">
        <v>846</v>
      </c>
      <c r="B221" t="s">
        <v>330</v>
      </c>
      <c r="C221" s="2" t="s">
        <v>583</v>
      </c>
    </row>
    <row r="222" spans="1:3">
      <c r="A222" t="s">
        <v>847</v>
      </c>
      <c r="B222" t="s">
        <v>331</v>
      </c>
      <c r="C222" s="2" t="s">
        <v>584</v>
      </c>
    </row>
    <row r="223" spans="1:3">
      <c r="A223" t="s">
        <v>848</v>
      </c>
      <c r="B223" t="s">
        <v>332</v>
      </c>
      <c r="C223" s="2" t="s">
        <v>585</v>
      </c>
    </row>
    <row r="224" spans="1:3">
      <c r="A224" t="s">
        <v>849</v>
      </c>
      <c r="B224" t="s">
        <v>333</v>
      </c>
      <c r="C224" s="2" t="s">
        <v>586</v>
      </c>
    </row>
    <row r="225" spans="1:3">
      <c r="A225" t="s">
        <v>850</v>
      </c>
      <c r="B225" t="s">
        <v>334</v>
      </c>
      <c r="C225" s="2" t="s">
        <v>587</v>
      </c>
    </row>
    <row r="226" spans="1:3">
      <c r="A226" t="s">
        <v>851</v>
      </c>
      <c r="B226" t="s">
        <v>335</v>
      </c>
      <c r="C226" s="2" t="s">
        <v>588</v>
      </c>
    </row>
    <row r="227" spans="1:3">
      <c r="A227" t="s">
        <v>852</v>
      </c>
      <c r="B227" t="s">
        <v>336</v>
      </c>
      <c r="C227" s="2" t="s">
        <v>589</v>
      </c>
    </row>
    <row r="228" spans="1:3">
      <c r="A228" t="s">
        <v>853</v>
      </c>
      <c r="B228" t="s">
        <v>337</v>
      </c>
      <c r="C228" s="2" t="s">
        <v>590</v>
      </c>
    </row>
    <row r="229" spans="1:3">
      <c r="A229" t="s">
        <v>854</v>
      </c>
      <c r="B229" t="s">
        <v>338</v>
      </c>
      <c r="C229" s="2" t="s">
        <v>591</v>
      </c>
    </row>
    <row r="230" spans="1:3">
      <c r="A230" t="s">
        <v>855</v>
      </c>
      <c r="B230" t="s">
        <v>339</v>
      </c>
      <c r="C230" s="2" t="s">
        <v>592</v>
      </c>
    </row>
    <row r="231" spans="1:3">
      <c r="A231" t="s">
        <v>856</v>
      </c>
      <c r="B231" t="s">
        <v>340</v>
      </c>
      <c r="C231" s="2" t="s">
        <v>593</v>
      </c>
    </row>
    <row r="232" spans="1:3">
      <c r="A232" t="s">
        <v>857</v>
      </c>
      <c r="B232" t="s">
        <v>341</v>
      </c>
      <c r="C232" s="2" t="s">
        <v>594</v>
      </c>
    </row>
    <row r="233" spans="1:3">
      <c r="A233" t="s">
        <v>858</v>
      </c>
      <c r="B233" t="s">
        <v>342</v>
      </c>
      <c r="C233" s="2" t="s">
        <v>595</v>
      </c>
    </row>
    <row r="234" spans="1:3">
      <c r="A234" t="s">
        <v>859</v>
      </c>
      <c r="B234" t="s">
        <v>343</v>
      </c>
      <c r="C234" s="2" t="s">
        <v>596</v>
      </c>
    </row>
    <row r="235" spans="1:3">
      <c r="A235" t="s">
        <v>860</v>
      </c>
      <c r="B235" t="s">
        <v>344</v>
      </c>
      <c r="C235" s="2" t="s">
        <v>597</v>
      </c>
    </row>
    <row r="236" spans="1:3">
      <c r="A236" t="s">
        <v>861</v>
      </c>
      <c r="B236" t="s">
        <v>345</v>
      </c>
      <c r="C236" s="2" t="s">
        <v>598</v>
      </c>
    </row>
    <row r="237" spans="1:3">
      <c r="A237" t="s">
        <v>862</v>
      </c>
      <c r="B237" t="s">
        <v>346</v>
      </c>
      <c r="C237" s="2" t="s">
        <v>599</v>
      </c>
    </row>
    <row r="238" spans="1:3">
      <c r="A238" t="s">
        <v>863</v>
      </c>
      <c r="B238" t="s">
        <v>347</v>
      </c>
      <c r="C238" s="2" t="s">
        <v>600</v>
      </c>
    </row>
    <row r="239" spans="1:3">
      <c r="A239" t="s">
        <v>864</v>
      </c>
      <c r="B239" t="s">
        <v>348</v>
      </c>
      <c r="C239" s="2" t="s">
        <v>601</v>
      </c>
    </row>
    <row r="240" spans="1:3">
      <c r="A240" t="s">
        <v>865</v>
      </c>
      <c r="B240" t="s">
        <v>349</v>
      </c>
      <c r="C240" s="2" t="s">
        <v>602</v>
      </c>
    </row>
    <row r="241" spans="1:3">
      <c r="A241" t="s">
        <v>866</v>
      </c>
      <c r="B241" t="s">
        <v>350</v>
      </c>
      <c r="C241" s="2" t="s">
        <v>603</v>
      </c>
    </row>
    <row r="242" spans="1:3">
      <c r="A242" t="s">
        <v>867</v>
      </c>
      <c r="B242" t="s">
        <v>351</v>
      </c>
      <c r="C242" s="2" t="s">
        <v>604</v>
      </c>
    </row>
    <row r="243" spans="1:3">
      <c r="A243" t="s">
        <v>868</v>
      </c>
      <c r="B243" t="s">
        <v>352</v>
      </c>
      <c r="C243" s="2" t="s">
        <v>605</v>
      </c>
    </row>
    <row r="244" spans="1:3">
      <c r="A244" t="s">
        <v>869</v>
      </c>
      <c r="B244" t="s">
        <v>353</v>
      </c>
      <c r="C244" s="2" t="s">
        <v>606</v>
      </c>
    </row>
    <row r="245" spans="1:3">
      <c r="A245" t="s">
        <v>870</v>
      </c>
      <c r="B245" t="s">
        <v>354</v>
      </c>
      <c r="C245" s="2" t="s">
        <v>607</v>
      </c>
    </row>
    <row r="246" spans="1:3">
      <c r="A246" t="s">
        <v>871</v>
      </c>
      <c r="B246" t="s">
        <v>355</v>
      </c>
      <c r="C246" s="2" t="s">
        <v>608</v>
      </c>
    </row>
    <row r="247" spans="1:3">
      <c r="A247" t="s">
        <v>872</v>
      </c>
      <c r="B247" t="s">
        <v>356</v>
      </c>
      <c r="C247" s="2" t="s">
        <v>609</v>
      </c>
    </row>
    <row r="248" spans="1:3">
      <c r="A248" t="s">
        <v>873</v>
      </c>
      <c r="B248" t="s">
        <v>357</v>
      </c>
      <c r="C248" s="2" t="s">
        <v>610</v>
      </c>
    </row>
    <row r="249" spans="1:3">
      <c r="A249" t="s">
        <v>874</v>
      </c>
      <c r="B249" t="s">
        <v>358</v>
      </c>
      <c r="C249" s="2" t="s">
        <v>611</v>
      </c>
    </row>
    <row r="250" spans="1:3">
      <c r="A250" t="s">
        <v>875</v>
      </c>
      <c r="B250" t="s">
        <v>359</v>
      </c>
      <c r="C250" s="2" t="s">
        <v>612</v>
      </c>
    </row>
    <row r="251" spans="1:3">
      <c r="A251" t="s">
        <v>876</v>
      </c>
      <c r="B251" t="s">
        <v>360</v>
      </c>
      <c r="C251" s="2" t="s">
        <v>613</v>
      </c>
    </row>
    <row r="252" spans="1:3">
      <c r="A252" t="s">
        <v>877</v>
      </c>
      <c r="B252" t="s">
        <v>361</v>
      </c>
      <c r="C252" s="2" t="s">
        <v>614</v>
      </c>
    </row>
    <row r="253" spans="1:3">
      <c r="A253" t="s">
        <v>878</v>
      </c>
      <c r="B253" t="s">
        <v>362</v>
      </c>
      <c r="C253" s="2" t="s">
        <v>615</v>
      </c>
    </row>
    <row r="254" spans="1:3">
      <c r="A254" t="s">
        <v>879</v>
      </c>
      <c r="B254" t="s">
        <v>363</v>
      </c>
      <c r="C254" s="2" t="s">
        <v>616</v>
      </c>
    </row>
    <row r="255" spans="1:3">
      <c r="A255" t="s">
        <v>880</v>
      </c>
      <c r="B255" t="s">
        <v>364</v>
      </c>
      <c r="C255" s="2" t="s">
        <v>617</v>
      </c>
    </row>
  </sheetData>
  <hyperlinks>
    <hyperlink ref="C2" r:id="rId1" display="http://www.theodora.com/wfbcurrent/afghanistan"/>
    <hyperlink ref="C3" r:id="rId2" display="http://www.theodora.com/wfbcurrent/finland/index.html"/>
    <hyperlink ref="C4" r:id="rId3" display="http://www.theodora.com/wfbcurrent/albania"/>
    <hyperlink ref="C5" r:id="rId4" display="http://www.theodora.com/wfbcurrent/algeria"/>
    <hyperlink ref="C6" r:id="rId5" display="http://www.theodora.com/wfbcurrent/american_samoa"/>
    <hyperlink ref="C7" r:id="rId6" display="http://www.theodora.com/wfbcurrent/andorra"/>
    <hyperlink ref="C8" r:id="rId7" display="http://www.theodora.com/wfbcurrent/angola"/>
    <hyperlink ref="C9" r:id="rId8" display="http://www.theodora.com/wfbcurrent/anguilla"/>
    <hyperlink ref="C10" r:id="rId9" display="http://www.theodora.com/wfbcurrent/antarctica"/>
    <hyperlink ref="C11" r:id="rId10" display="http://www.theodora.com/wfbcurrent/antigua_and_barbuda"/>
    <hyperlink ref="C12" r:id="rId11" display="http://www.theodora.com/wfbcurrent/argentina"/>
    <hyperlink ref="C13" r:id="rId12" display="http://www.theodora.com/wfbcurrent/armenia"/>
    <hyperlink ref="C14" r:id="rId13" display="http://www.theodora.com/wfbcurrent/aruba"/>
    <hyperlink ref="C15" r:id="rId14" display="http://www.theodora.com/wfbcurrent/saint_helena/index.html"/>
    <hyperlink ref="C16" r:id="rId15" display="http://www.theodora.com/wfbcurrent/australia"/>
    <hyperlink ref="C17" r:id="rId16" display="http://www.theodora.com/wfbcurrent/austria"/>
    <hyperlink ref="C18" r:id="rId17" display="http://www.theodora.com/wfbcurrent/azerbaijan"/>
    <hyperlink ref="C19" r:id="rId18" display="http://www.theodora.com/wfbcurrent/bahamas_the/index.html"/>
    <hyperlink ref="C20" r:id="rId19" display="http://www.theodora.com/wfbcurrent/bahrain"/>
    <hyperlink ref="C21" r:id="rId20" display="http://www.theodora.com/wfbcurrent/barbados/index.html"/>
    <hyperlink ref="C22" r:id="rId21" display="http://www.theodora.com/wfbcurrent/bangladesh/index.html"/>
    <hyperlink ref="C23" r:id="rId22" display="http://www.theodora.com/wfbcurrent/belarus/index.html"/>
    <hyperlink ref="C24" r:id="rId23" display="http://www.theodora.com/wfbcurrent/belgium/index.html"/>
    <hyperlink ref="C25" r:id="rId24" display="http://www.theodora.com/wfbcurrent/belize/index.html"/>
    <hyperlink ref="C26" r:id="rId25" display="http://www.theodora.com/wfbcurrent/benin/index.html"/>
    <hyperlink ref="C27" r:id="rId26" display="http://www.theodora.com/wfbcurrent/bermuda/index.html"/>
    <hyperlink ref="C28" r:id="rId27" display="http://www.theodora.com/wfbcurrent/bhutan/index.html"/>
    <hyperlink ref="C29" r:id="rId28" display="http://www.theodora.com/wfbcurrent/botswana/index.html"/>
    <hyperlink ref="C30" r:id="rId29" display="http://www.theodora.com/wfbcurrent/bolivia/index.html"/>
    <hyperlink ref="C31" r:id="rId30" display="http://www.theodora.com/wfbcurrent/bosnia_and_herzegovina/index.html"/>
    <hyperlink ref="C32" r:id="rId31" display="http://www.theodora.com/wfbcurrent/bouvet_island/index.html"/>
    <hyperlink ref="C33" r:id="rId32" display="http://www.theodora.com/wfbcurrent/brazil/index.html"/>
    <hyperlink ref="C35" r:id="rId33" display="http://www.theodora.com/wfbcurrent/brunei/index.html"/>
    <hyperlink ref="C36" r:id="rId34" display="http://www.theodora.com/wfbcurrent/bulgaria/index.html"/>
    <hyperlink ref="C37" r:id="rId35" display="http://www.theodora.com/wfbcurrent/burkina_faso/index.html"/>
    <hyperlink ref="C38" r:id="rId36" display="http://www.theodora.com/wfbcurrent/burundi/index.html"/>
    <hyperlink ref="C39" r:id="rId37" display="http://www.theodora.com/wfbcurrent/cambodia/index.html"/>
    <hyperlink ref="C40" r:id="rId38" display="http://www.theodora.com/wfbcurrent/cameroon/index.html"/>
    <hyperlink ref="C41" r:id="rId39" display="http://www.theodora.com/wfbcurrent/canada/index.html"/>
    <hyperlink ref="C42" r:id="rId40" display="http://www.theodora.com/wfbcurrent/cape_verde/index.html"/>
    <hyperlink ref="C43" r:id="rId41" display="http://www.theodora.com/wfbcurrent/cayman_islands/index.html"/>
    <hyperlink ref="C44" r:id="rId42" display="http://www.theodora.com/wfbcurrent/central_african_republic/index.html"/>
    <hyperlink ref="C45" r:id="rId43" display="http://www.theodora.com/wfbcurrent/chad/index.html"/>
    <hyperlink ref="C46" r:id="rId44" display="http://www.theodora.com/wfbcurrent/chile/index.html"/>
    <hyperlink ref="C47" r:id="rId45" display="http://www.theodora.com/wfbcurrent/china/index.html"/>
    <hyperlink ref="C48" r:id="rId46" display="http://www.theodora.com/wfbcurrent/christmas_island/index.html"/>
    <hyperlink ref="C49" r:id="rId47" display="http://www.theodora.com/wfbcurrent/cocos_/index.html"/>
    <hyperlink ref="C50" r:id="rId48" display="http://www.theodora.com/wfbcurrent/colombia/index.html"/>
    <hyperlink ref="C51" r:id="rId49" display="http://www.theodora.com/wfbcurrent/comoros/index.html"/>
    <hyperlink ref="C52" r:id="rId50" display="http://www.theodora.com/wfbcurrent/congo_republic_of_the/index.html"/>
    <hyperlink ref="C53" r:id="rId51" display="http://www.theodora.com/wfbcurrent/congo_democratic_republic_of_the/index.html"/>
    <hyperlink ref="C54" r:id="rId52" display="http://www.theodora.com/wfbcurrent/cook_islands/index.html"/>
    <hyperlink ref="C55" r:id="rId53" display="http://www.theodora.com/wfbcurrent/costa_rica/index.html"/>
    <hyperlink ref="C56" r:id="rId54" display="http://www.theodora.com/wfbcurrent/cote_divoire/index.html"/>
    <hyperlink ref="C57" r:id="rId55" display="http://www.theodora.com/wfbcurrent/croatia/index.html"/>
    <hyperlink ref="C58" r:id="rId56" display="http://www.theodora.com/wfbcurrent/cuba/index.html"/>
    <hyperlink ref="C59" r:id="rId57" display="http://www.theodora.com/wfbcurrent/cyprus/index.html"/>
    <hyperlink ref="C60" r:id="rId58" display="http://www.theodora.com/wfbcurrent/czech_republic/index.html"/>
    <hyperlink ref="C61" r:id="rId59" display="http://www.theodora.com/wfbcurrent/czech_republic/index.html"/>
    <hyperlink ref="C62" r:id="rId60" display="http://www.theodora.com/wfbcurrent/denmark/index.html"/>
    <hyperlink ref="C63" r:id="rId61" display="http://www.theodora.com/wfbcurrent/djibouti/index.html"/>
    <hyperlink ref="C64" r:id="rId62" display="http://www.theodora.com/wfbcurrent/dominica/index.html"/>
    <hyperlink ref="C65" r:id="rId63" display="http://www.theodora.com/wfbcurrent/dominican_republic/index.html"/>
    <hyperlink ref="C66" r:id="rId64" display="http://www.theodora.com/wfbcurrent/east_timor/index.html"/>
    <hyperlink ref="C67" r:id="rId65" display="http://www.theodora.com/wfbcurrent/ecuador/index.html"/>
    <hyperlink ref="C68" r:id="rId66" display="http://www.theodora.com/wfbcurrent/egypt/index.html"/>
    <hyperlink ref="C69" r:id="rId67" display="http://www.theodora.com/wfbcurrent/el_salvador/index.html"/>
    <hyperlink ref="C70" r:id="rId68" display="http://www.theodora.com/wfbcurrent/equatorial_guinea/index.html"/>
    <hyperlink ref="C71" r:id="rId69" display="http://www.theodora.com/wfbcurrent/eritrea/index.html"/>
    <hyperlink ref="C72" r:id="rId70" display="http://www.theodora.com/wfbcurrent/estonia/index.html"/>
    <hyperlink ref="C73" r:id="rId71" display="http://www.theodora.com/wfbcurrent/ethiopia/index.html"/>
    <hyperlink ref="C74" r:id="rId72" display="http://www.theodora.com/wfbcurrent/european_union/index.html"/>
    <hyperlink ref="C75" r:id="rId73" display="http://www.theodora.com/wfbcurrent/falkland_islands_/index.html"/>
    <hyperlink ref="C76" r:id="rId74" display="http://www.theodora.com/wfbcurrent/faroe_islands/index.html"/>
    <hyperlink ref="C77" r:id="rId75" display="http://www.theodora.com/wfbcurrent/fiji/index.html"/>
    <hyperlink ref="C78" r:id="rId76" display="http://www.theodora.com/wfbcurrent/finland/index.html"/>
    <hyperlink ref="C79" r:id="rId77" display="http://www.theodora.com/wfbcurrent/france/index.html"/>
    <hyperlink ref="C80" r:id="rId78" display="http://www.theodora.com/wfbcurrent/france/index.html"/>
    <hyperlink ref="C81" r:id="rId79" display="http://www.theodora.com/wfbcurrent/french_guiana/index.html"/>
    <hyperlink ref="C82" r:id="rId80" display="http://www.theodora.com/wfbcurrent/french_polynesia/index.html"/>
    <hyperlink ref="C83" r:id="rId81" display="http://www.theodora.com/wfbcurrent/french_southern_and_antarctic_lands/index.html"/>
    <hyperlink ref="C84" r:id="rId82" display="http://www.theodora.com/wfbcurrent/macedonia_the_former_yugoslav_republic_of/index.html"/>
    <hyperlink ref="C85" r:id="rId83" display="http://www.theodora.com/wfbcurrent/gabon/index.html"/>
    <hyperlink ref="C86" r:id="rId84" display="http://www.theodora.com/wfbcurrent/gambia_the/index.html"/>
    <hyperlink ref="C87" r:id="rId85" display="http://www.theodora.com/wfbcurrent/georgia/index.html"/>
    <hyperlink ref="C88" r:id="rId86" display="http://www.theodora.com/wfbcurrent/germany/index.html"/>
    <hyperlink ref="C89" r:id="rId87" display="http://www.theodora.com/wfbcurrent/ghana/index.html"/>
    <hyperlink ref="C90" r:id="rId88" display="http://www.theodora.com/wfbcurrent/gibraltar/index.html"/>
    <hyperlink ref="C91" r:id="rId89" display="http://www.theodora.com/wfbcurrent/united_kingdom/index.html"/>
    <hyperlink ref="C92" r:id="rId90" display="http://www.theodora.com/wfbcurrent/greece/index.html"/>
    <hyperlink ref="C93" r:id="rId91" display="http://www.theodora.com/wfbcurrent/greenland/index.html"/>
    <hyperlink ref="C94" r:id="rId92" display="http://www.theodora.com/wfbcurrent/grenada/index.html"/>
    <hyperlink ref="C95" r:id="rId93" display="http://www.theodora.com/wfbcurrent/guadeloupe/index.html"/>
    <hyperlink ref="C96" r:id="rId94" display="http://www.theodora.com/wfbcurrent/guam/index.html"/>
    <hyperlink ref="C97" r:id="rId95" display="http://www.theodora.com/wfbcurrent/guatemala/index.html"/>
    <hyperlink ref="C98" r:id="rId96" display="http://www.theodora.com/wfbcurrent/guernsey/index.html"/>
    <hyperlink ref="C99" r:id="rId97" display="http://www.theodora.com/wfbcurrent/guinea/index.html"/>
    <hyperlink ref="C100" r:id="rId98" display="http://www.theodora.com/wfbcurrent/guyana/index.html"/>
    <hyperlink ref="C101" r:id="rId99" display="http://www.theodora.com/wfbcurrent/haiti/index.html"/>
    <hyperlink ref="C102" r:id="rId100" display="http://www.theodora.com/wfbcurrent/heard_island_and_mcdonald_islands/index.html"/>
    <hyperlink ref="C103" r:id="rId101" display="http://www.theodora.com/wfbcurrent/honduras/index.html"/>
    <hyperlink ref="C104" r:id="rId102" display="http://www.theodora.com/wfbcurrent/hong_kong/index.html"/>
    <hyperlink ref="C105" r:id="rId103" display="http://www.theodora.com/wfbcurrent/hungary/index.html"/>
    <hyperlink ref="C106" r:id="rId104" display="http://www.theodora.com/wfbcurrent/iceland/index.html"/>
    <hyperlink ref="C107" r:id="rId105" display="http://www.theodora.com/wfbcurrent/india/index.html"/>
    <hyperlink ref="C108" r:id="rId106" display="http://www.theodora.com/wfbcurrent/indonesia/index.html"/>
    <hyperlink ref="C109" r:id="rId107" display="http://www.theodora.com/wfbcurrent/iran/index.html"/>
    <hyperlink ref="C110" r:id="rId108" display="http://www.theodora.com/wfbcurrent/iraq/index.html"/>
    <hyperlink ref="C111" r:id="rId109" display="http://www.theodora.com/wfbcurrent/ireland/index.html"/>
    <hyperlink ref="C112" r:id="rId110" display="http://www.theodora.com/wfbcurrent/israel/index.html"/>
    <hyperlink ref="C113" r:id="rId111" display="http://www.theodora.com/wfbcurrent/united_kingdom/index.html"/>
    <hyperlink ref="C114" r:id="rId112" display="http://www.theodora.com/wfbcurrent/italy/index.html"/>
    <hyperlink ref="C115" r:id="rId113" display="http://www.theodora.com/wfbcurrent/united_kingdom/index.html"/>
    <hyperlink ref="C116" r:id="rId114" display="http://www.theodora.com/wfbcurrent/jamaica/index.html"/>
    <hyperlink ref="C117" r:id="rId115" display="http://www.theodora.com/wfbcurrent/japan/index.html"/>
    <hyperlink ref="C118" r:id="rId116" display="http://www.theodora.com/wfbcurrent/jordan/index.html"/>
    <hyperlink ref="C119" r:id="rId117" display="http://www.theodora.com/wfbcurrent/kazakhstan/index.html"/>
    <hyperlink ref="C120" r:id="rId118" display="http://www.theodora.com/wfbcurrent/kenya/index.html"/>
    <hyperlink ref="C121" r:id="rId119" display="http://www.theodora.com/wfbcurrent/kiribati/index.html"/>
    <hyperlink ref="C122" r:id="rId120" display="http://www.theodora.com/wfbcurrent/korea_north/index.html"/>
    <hyperlink ref="C123" r:id="rId121" display="http://www.theodora.com/wfbcurrent/korea_south/index.html"/>
    <hyperlink ref="C126" r:id="rId122" display="http://www.theodora.com/wfbcurrent/kyrgyzstan/index.html"/>
    <hyperlink ref="C127" r:id="rId123" display="http://www.theodora.com/wfbcurrent/laos/index.html"/>
    <hyperlink ref="C128" r:id="rId124" display="http://www.theodora.com/wfbcurrent/latvia/index.html"/>
    <hyperlink ref="C129" r:id="rId125" display="http://www.theodora.com/wfbcurrent/lebanon/index.html"/>
    <hyperlink ref="C130" r:id="rId126" display="http://www.theodora.com/wfbcurrent/liechtenstein/index.html"/>
    <hyperlink ref="C131" r:id="rId127" display="http://www.theodora.com/wfbcurrent/liberia/index.html"/>
    <hyperlink ref="C132" r:id="rId128" display="http://www.theodora.com/wfbcurrent/libya/index.html"/>
    <hyperlink ref="C133" r:id="rId129" display="http://www.theodora.com/wfbcurrent/lesotho/index.html"/>
    <hyperlink ref="C134" r:id="rId130" display="http://www.theodora.com/wfbcurrent/lithuania/index.html"/>
    <hyperlink ref="C135" r:id="rId131" display="http://www.theodora.com/wfbcurrent/luxembourg/index.html"/>
    <hyperlink ref="C136" r:id="rId132" display="http://www.theodora.com/wfbcurrent/macau/index.html"/>
    <hyperlink ref="C137" r:id="rId133" display="http://www.theodora.com/wfbcurrent/madagascar/index.html"/>
    <hyperlink ref="C138" r:id="rId134" display="http://www.theodora.com/wfbcurrent/malawi/index.html"/>
    <hyperlink ref="C139" r:id="rId135" display="http://www.theodora.com/wfbcurrent/malaysia/index.html"/>
    <hyperlink ref="C140" r:id="rId136" display="http://www.theodora.com/wfbcurrent/maldives/index.html"/>
    <hyperlink ref="C141" r:id="rId137" display="http://www.theodora.com/wfbcurrent/mali/index.html"/>
    <hyperlink ref="C142" r:id="rId138" display="http://www.theodora.com/wfbcurrent/malta/index.html"/>
    <hyperlink ref="C143" r:id="rId139" display="http://www.theodora.com/wfbcurrent/marshall_islands/index.html"/>
    <hyperlink ref="C144" r:id="rId140" display="http://www.theodora.com/wfbcurrent/martinique/index.html"/>
    <hyperlink ref="C145" r:id="rId141" display="http://www.theodora.com/wfbcurrent/mauritania/index.html"/>
    <hyperlink ref="C146" r:id="rId142" display="http://www.theodora.com/wfbcurrent/mauritius/index.html"/>
    <hyperlink ref="C147" r:id="rId143" display="http://www.theodora.com/wfbcurrent/france/index.html"/>
    <hyperlink ref="C148" r:id="rId144" display="http://www.theodora.com/wfbcurrent/mexico/index.html"/>
    <hyperlink ref="C149" r:id="rId145" display="http://www.theodora.com/wfbcurrent/micronesia_federated_states_of/index.html"/>
    <hyperlink ref="C150" r:id="rId146" display="http://www.theodora.com/wfbcurrent/monaco/index.html"/>
    <hyperlink ref="C151" r:id="rId147" display="http://www.theodora.com/wfbcurrent/moldova/index.html"/>
    <hyperlink ref="C152" r:id="rId148" display="http://www.theodora.com/wfbcurrent/mongolia/index.html"/>
    <hyperlink ref="C153" r:id="rId149" display="http://www.theodora.com/wfbcurrent/montenegro/index.html"/>
    <hyperlink ref="C154" r:id="rId150" display="http://www.theodora.com/wfbcurrent/montserrat/index.html"/>
    <hyperlink ref="C155" r:id="rId151" display="http://www.theodora.com/wfbcurrent/morocco/index.html"/>
    <hyperlink ref="C156" r:id="rId152" display="http://www.theodora.com/wfbcurrent/mozambique/index.html"/>
    <hyperlink ref="C157" r:id="rId153" display="http://www.theodora.com/wfbcurrent/burma/index.html"/>
    <hyperlink ref="C158" r:id="rId154" display="http://www.theodora.com/wfbcurrent/namibia/index.html"/>
    <hyperlink ref="C159" r:id="rId155" display="http://www.theodora.com/wfbcurrent/nauru/index.html"/>
    <hyperlink ref="C160" r:id="rId156" display="http://www.theodora.com/wfbcurrent/nepal/index.html"/>
    <hyperlink ref="C161" r:id="rId157" display="http://www.theodora.com/wfbcurrent/netherlands/index.html"/>
    <hyperlink ref="C162" r:id="rId158" display="http://www.theodora.com/wfbcurrent/netherlands_antilles/index.html"/>
    <hyperlink ref="C163" r:id="rId159" display="http://www.theodora.com/wfbcurrent/kuwait/index.html"/>
    <hyperlink ref="C164" r:id="rId160" display="http://www.theodora.com/wfbcurrent/new_caledonia/index.html"/>
    <hyperlink ref="C165" r:id="rId161" display="http://www.theodora.com/wfbcurrent/new_zealand/index.html"/>
    <hyperlink ref="C166" r:id="rId162" display="http://www.theodora.com/wfbcurrent/nicaragua/index.html"/>
    <hyperlink ref="C167" r:id="rId163" display="http://www.theodora.com/wfbcurrent/niger/index.html"/>
    <hyperlink ref="C168" r:id="rId164" display="http://www.theodora.com/wfbcurrent/nigeria/index.html"/>
    <hyperlink ref="C169" r:id="rId165" display="http://www.theodora.com/wfbcurrent/niue/index.html"/>
    <hyperlink ref="C170" r:id="rId166" display="http://www.theodora.com/wfbcurrent/norfolk_island/index.html"/>
    <hyperlink ref="C171" r:id="rId167" display="http://www.theodora.com/wfbcurrent/northern_mariana_islands/index.html"/>
    <hyperlink ref="C172" r:id="rId168" display="http://www.theodora.com/wfbcurrent/norway/index.html"/>
    <hyperlink ref="C173" r:id="rId169" display="http://www.theodora.com/wfbcurrent/oman/index.html"/>
    <hyperlink ref="C174" r:id="rId170" display="http://www.theodora.com/wfbcurrent/pakistan/index.html"/>
    <hyperlink ref="C175" r:id="rId171" display="http://www.theodora.com/wfbcurrent/palau/index.html"/>
    <hyperlink ref="C176" r:id="rId172" display="http://www.theodora.com/wfbcurrent/west_bank/index.html"/>
    <hyperlink ref="C177" r:id="rId173" display="http://www.theodora.com/wfbcurrent/panama/index.html"/>
    <hyperlink ref="C178" r:id="rId174" display="http://www.theodora.com/wfbcurrent/papua_new_guinea/index.html"/>
    <hyperlink ref="C179" r:id="rId175" display="http://www.theodora.com/wfbcurrent/paraguay/index.html"/>
    <hyperlink ref="C180" r:id="rId176" display="http://www.theodora.com/wfbcurrent/peru/index.html"/>
    <hyperlink ref="C181" r:id="rId177" display="http://www.theodora.com/wfbcurrent/philippines/index.html"/>
    <hyperlink ref="C182" r:id="rId178" display="http://www.theodora.com/wfbcurrent/pitcairn_islands/index.html"/>
    <hyperlink ref="C183" r:id="rId179" display="http://www.theodora.com/wfbcurrent/poland/index.html"/>
    <hyperlink ref="C184" r:id="rId180" display="http://www.theodora.com/wfbcurrent/portugal/index.html"/>
    <hyperlink ref="C185" r:id="rId181" display="http://www.theodora.com/wfbcurrent/puerto_rico/index.html"/>
    <hyperlink ref="C186" r:id="rId182" display="http://www.theodora.com/wfbcurrent/qatar/index.html"/>
    <hyperlink ref="C187" r:id="rId183" display="http://www.theodora.com/wfbcurrent/reunion/index.html"/>
    <hyperlink ref="C188" r:id="rId184" display="http://www.theodora.com/wfbcurrent/romania/index.html"/>
    <hyperlink ref="C189" r:id="rId185" display="http://www.theodora.com/wfbcurrent/russia/index.html"/>
    <hyperlink ref="C190" r:id="rId186" display="http://www.theodora.com/wfbcurrent/rwanda/index.html"/>
    <hyperlink ref="C191" r:id="rId187" display="http://www.theodora.com/wfbcurrent/south_georgia_and_the_south_sandwich_islands/index.html"/>
    <hyperlink ref="C192" r:id="rId188" display="http://www.theodora.com/wfbcurrent/saint_helena/index.html"/>
    <hyperlink ref="C193" r:id="rId189" display="http://www.theodora.com/wfbcurrent/saint_kitts_and_nevis/index.html"/>
    <hyperlink ref="C194" r:id="rId190" display="http://www.theodora.com/wfbcurrent/saint_lucia/index.html"/>
    <hyperlink ref="C195" r:id="rId191" display="http://www.theodora.com/wfbcurrent/saint_martin/index.html"/>
    <hyperlink ref="C196" r:id="rId192" display="http://www.theodora.com/wfbcurrent/saint_vincent_and_the_grenadines/index.html"/>
    <hyperlink ref="C197" r:id="rId193" display="http://www.theodora.com/wfbcurrent/samoa/index.html"/>
    <hyperlink ref="C198" r:id="rId194" display="http://www.theodora.com/wfbcurrent/italy/index.html"/>
    <hyperlink ref="C199" r:id="rId195" display="http://www.theodora.com/wfbcurrent/sao_tome_and_principe/index.html"/>
    <hyperlink ref="C200" r:id="rId196" display="http://www.theodora.com/wfbcurrent/saudi_arabia/index.html"/>
    <hyperlink ref="C201" r:id="rId197" display="http://www.theodora.com/wfbcurrent/senegal/index.html"/>
    <hyperlink ref="C202" r:id="rId198" display="http://www.theodora.com/wfbcurrent/serbia/index.html"/>
    <hyperlink ref="C203" r:id="rId199" display="http://www.theodora.com/wfbcurrent/serbia_and_montenegro/index.html"/>
    <hyperlink ref="C204" r:id="rId200" display="http://www.theodora.com/wfbcurrent/seychelles/index.html"/>
    <hyperlink ref="C205" r:id="rId201" display="http://www.theodora.com/wfbcurrent/sierra_leone/index.html"/>
    <hyperlink ref="C206" r:id="rId202" display="http://www.theodora.com/wfbcurrent/singapore/index.html"/>
    <hyperlink ref="C207" r:id="rId203" display="http://www.theodora.com/wfbcurrent/slovenia/index.html"/>
    <hyperlink ref="C208" r:id="rId204" display="http://www.theodora.com/wfbcurrent/slovakia/index.html"/>
    <hyperlink ref="C209" r:id="rId205" display="http://www.theodora.com/wfbcurrent/solomon_islands/index.html"/>
    <hyperlink ref="C210" r:id="rId206" display="http://www.theodora.com/wfbcurrent/somalia/index.html"/>
    <hyperlink ref="C211" r:id="rId207" display="http://www.theodora.com/wfbcurrent/south_africa/index.html"/>
    <hyperlink ref="C212" r:id="rId208" display="http://www.theodora.com/wfbcurrent/sudan/index.html"/>
    <hyperlink ref="C213" r:id="rId209" display="http://www.theodora.com/wfbcurrent/spain/index.html"/>
    <hyperlink ref="C214" r:id="rId210" display="http://www.theodora.com/wfbcurrent/sri_lanka/index.html"/>
    <hyperlink ref="C215" r:id="rId211" display="http://www.theodora.com/wfbcurrent/sudan/index.html"/>
    <hyperlink ref="C216" r:id="rId212" display="http://www.theodora.com/wfbcurrent/suriname/index.html"/>
    <hyperlink ref="C217" r:id="rId213" display="http://www.theodora.com/wfbcurrent/svalbard/index.html"/>
    <hyperlink ref="C218" r:id="rId214" display="http://www.theodora.com/wfbcurrent/swaziland/index.html"/>
    <hyperlink ref="C219" r:id="rId215" display="http://www.theodora.com/wfbcurrent/sweden/index.html"/>
    <hyperlink ref="C220" r:id="rId216" display="http://www.theodora.com/wfbcurrent/switzerland/index.html"/>
    <hyperlink ref="C221" r:id="rId217" display="http://www.theodora.com/wfbcurrent/syria/index.html"/>
    <hyperlink ref="C222" r:id="rId218" display="http://www.theodora.com/wfbcurrent/taiwan/index.html"/>
    <hyperlink ref="C223" r:id="rId219" display="http://www.theodora.com/wfbcurrent/tajikistan/index.html"/>
    <hyperlink ref="C224" r:id="rId220" display="http://www.theodora.com/wfbcurrent/tanzania/index.html"/>
    <hyperlink ref="C225" r:id="rId221" display="http://www.theodora.com/wfbcurrent/thailand/index.html"/>
    <hyperlink ref="C226" r:id="rId222" display="http://www.theodora.com/wfbcurrent/togo/index.html"/>
    <hyperlink ref="C227" r:id="rId223" display="http://www.theodora.com/wfbcurrent/tokelau/index.html"/>
    <hyperlink ref="C228" r:id="rId224" display="http://www.theodora.com/wfbcurrent/tonga/index.html"/>
    <hyperlink ref="C229" r:id="rId225" display="http://www.theodora.com/wfbcurrent/trinidad_and_tobago/index.html"/>
    <hyperlink ref="C230" r:id="rId226" display="http://www.theodora.com/wfbcurrent/tunisia/index.html"/>
    <hyperlink ref="C231" r:id="rId227" display="http://www.theodora.com/wfbcurrent/turkey/index.html"/>
    <hyperlink ref="C232" r:id="rId228" display="http://www.theodora.com/wfbcurrent/turkmenistan/index.html"/>
    <hyperlink ref="C233" r:id="rId229" display="http://www.theodora.com/wfbcurrent/turks_and_caicos_islands/index.html"/>
    <hyperlink ref="C234" r:id="rId230" display="http://www.theodora.com/wfbcurrent/tuvalu/index.html"/>
    <hyperlink ref="C235" r:id="rId231" display="http://www.theodora.com/wfbcurrent/uganda/index.html"/>
    <hyperlink ref="C236" r:id="rId232" display="http://www.theodora.com/wfbcurrent/ukraine/index.html"/>
    <hyperlink ref="C237" r:id="rId233" display="http://www.theodora.com/wfbcurrent/united_arab_emirates/index.html"/>
    <hyperlink ref="C238" r:id="rId234" display="http://www.theodora.com/wfbcurrent/united_kingdom/index.html"/>
    <hyperlink ref="C239" r:id="rId235" display="http://www.theodora.com/wfbcurrent/united_states/index.html"/>
    <hyperlink ref="C240" r:id="rId236" display="http://www.theodora.com/wfbcurrent/united_states/index.html"/>
    <hyperlink ref="C241" r:id="rId237" display="http://www.theodora.com/wfbcurrent/uruguay/index.html"/>
    <hyperlink ref="C242" r:id="rId238" display="http://www.photius.com/countries/soviet_union_former/index.html"/>
    <hyperlink ref="C243" r:id="rId239" display="http://www.theodora.com/wfbcurrent/uzbekistan/index.html"/>
    <hyperlink ref="C244" r:id="rId240" display="http://www.theodora.com/wfbcurrent/vanuatu/index.html"/>
    <hyperlink ref="C245" r:id="rId241" display="http://www.theodora.com/wfbcurrent/holy_see_/index.html"/>
    <hyperlink ref="C246" r:id="rId242" display="http://www.theodora.com/wfbcurrent/venezuela/index.html"/>
    <hyperlink ref="C247" r:id="rId243" display="http://www.theodora.com/wfbcurrent/vietnam/index.html"/>
    <hyperlink ref="C248" r:id="rId244" display="http://www.theodora.com/wfbcurrent/british_virgin_islands/index.html"/>
    <hyperlink ref="C249" r:id="rId245" display="http://www.theodora.com/wfbcurrent/virgin_islands/index.html"/>
    <hyperlink ref="C250" r:id="rId246" display="http://www.theodora.com/wfbcurrent/wallis_and_futuna/index.html"/>
    <hyperlink ref="C251" r:id="rId247" display="http://www.theodora.com/wfbcurrent/western_sahara/index.html"/>
    <hyperlink ref="C252" r:id="rId248" display="http://www.theodora.com/wfbcurrent/yemen/index.html"/>
    <hyperlink ref="C253" r:id="rId249" display="http://www.theodora.com/wfbcurrent/zambia/index.html"/>
    <hyperlink ref="C254" r:id="rId250" display="http://www.theodora.com/wfbcurrent/congo_democratic_republic_of_the/index.html"/>
    <hyperlink ref="C255" r:id="rId251" display="http://www.theodora.com/wfbcurrent/zimbabwe/index.html"/>
  </hyperlinks>
  <pageMargins left="0.7" right="0.7" top="0.75" bottom="0.75" header="0.3" footer="0.3"/>
  <pageSetup paperSize="9" orientation="portrait"/>
  <drawing r:id="rId25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theme="0" tint="-0.34998626667073579"/>
  </sheetPr>
  <dimension ref="A1:K49"/>
  <sheetViews>
    <sheetView workbookViewId="0">
      <selection activeCell="C19" sqref="C19"/>
    </sheetView>
  </sheetViews>
  <sheetFormatPr baseColWidth="10" defaultColWidth="9.1640625" defaultRowHeight="14" x14ac:dyDescent="0"/>
  <cols>
    <col min="5" max="5" width="10.1640625" bestFit="1" customWidth="1"/>
  </cols>
  <sheetData>
    <row r="1" spans="1:5">
      <c r="A1" s="71" t="s">
        <v>1054</v>
      </c>
      <c r="B1" s="71"/>
      <c r="C1" s="71"/>
      <c r="D1" s="71"/>
      <c r="E1" s="72"/>
    </row>
    <row r="2" spans="1:5">
      <c r="A2" s="72" t="s">
        <v>1047</v>
      </c>
      <c r="B2" s="72"/>
      <c r="C2" s="72"/>
      <c r="D2" s="73" t="b">
        <v>0</v>
      </c>
      <c r="E2" s="72"/>
    </row>
    <row r="3" spans="1:5">
      <c r="A3" s="72" t="s">
        <v>1048</v>
      </c>
      <c r="B3" s="72"/>
      <c r="C3" s="72"/>
      <c r="D3" s="73" t="b">
        <v>0</v>
      </c>
      <c r="E3" s="72"/>
    </row>
    <row r="4" spans="1:5">
      <c r="A4" s="72" t="s">
        <v>1049</v>
      </c>
      <c r="B4" s="72"/>
      <c r="C4" s="72"/>
      <c r="D4" s="73" t="b">
        <v>0</v>
      </c>
      <c r="E4" s="72"/>
    </row>
    <row r="5" spans="1:5">
      <c r="A5" s="72" t="s">
        <v>1050</v>
      </c>
      <c r="B5" s="72"/>
      <c r="C5" s="72"/>
      <c r="D5" s="73" t="b">
        <v>0</v>
      </c>
      <c r="E5" s="72"/>
    </row>
    <row r="6" spans="1:5">
      <c r="A6" s="72" t="s">
        <v>1051</v>
      </c>
      <c r="B6" s="72"/>
      <c r="C6" s="72"/>
      <c r="D6" s="73" t="b">
        <v>0</v>
      </c>
      <c r="E6" s="72"/>
    </row>
    <row r="7" spans="1:5">
      <c r="A7" s="72" t="s">
        <v>1052</v>
      </c>
      <c r="B7" s="72"/>
      <c r="C7" s="72"/>
      <c r="D7" s="73" t="b">
        <v>0</v>
      </c>
      <c r="E7" s="72"/>
    </row>
    <row r="8" spans="1:5">
      <c r="A8" t="s">
        <v>1053</v>
      </c>
      <c r="D8" s="15" t="b">
        <v>0</v>
      </c>
      <c r="E8" s="15"/>
    </row>
    <row r="9" spans="1:5">
      <c r="A9" t="s">
        <v>83</v>
      </c>
      <c r="D9" s="15" t="b">
        <v>0</v>
      </c>
      <c r="E9" s="62">
        <f>General!B45</f>
        <v>0</v>
      </c>
    </row>
    <row r="10" spans="1:5">
      <c r="A10" t="s">
        <v>83</v>
      </c>
      <c r="D10" s="15" t="b">
        <v>0</v>
      </c>
      <c r="E10" s="62">
        <f>General!B46</f>
        <v>0</v>
      </c>
    </row>
    <row r="11" spans="1:5">
      <c r="A11" t="s">
        <v>83</v>
      </c>
      <c r="D11" s="15" t="b">
        <v>0</v>
      </c>
      <c r="E11" s="62">
        <f>General!B47</f>
        <v>0</v>
      </c>
    </row>
    <row r="12" spans="1:5">
      <c r="A12" t="s">
        <v>83</v>
      </c>
      <c r="D12" s="15" t="b">
        <v>0</v>
      </c>
      <c r="E12" s="62">
        <f>General!B48</f>
        <v>0</v>
      </c>
    </row>
    <row r="13" spans="1:5">
      <c r="A13" t="s">
        <v>83</v>
      </c>
      <c r="D13" s="15" t="b">
        <v>0</v>
      </c>
      <c r="E13" s="62">
        <f>General!B49</f>
        <v>0</v>
      </c>
    </row>
    <row r="14" spans="1:5">
      <c r="A14" t="s">
        <v>83</v>
      </c>
      <c r="D14" s="15" t="b">
        <v>0</v>
      </c>
      <c r="E14" s="62">
        <f>General!B50</f>
        <v>0</v>
      </c>
    </row>
    <row r="17" spans="1:5">
      <c r="A17" s="1"/>
    </row>
    <row r="18" spans="1:5">
      <c r="D18" s="15"/>
    </row>
    <row r="19" spans="1:5">
      <c r="D19" s="15"/>
    </row>
    <row r="20" spans="1:5">
      <c r="D20" s="15"/>
    </row>
    <row r="21" spans="1:5">
      <c r="D21" s="15"/>
    </row>
    <row r="22" spans="1:5">
      <c r="D22" s="15"/>
    </row>
    <row r="23" spans="1:5">
      <c r="D23" s="15"/>
    </row>
    <row r="24" spans="1:5">
      <c r="D24" s="15"/>
    </row>
    <row r="25" spans="1:5">
      <c r="D25" s="15"/>
    </row>
    <row r="26" spans="1:5">
      <c r="D26" s="15"/>
    </row>
    <row r="27" spans="1:5">
      <c r="D27" s="15"/>
    </row>
    <row r="28" spans="1:5">
      <c r="D28" s="15"/>
      <c r="E28" s="15"/>
    </row>
    <row r="29" spans="1:5">
      <c r="D29" s="15"/>
      <c r="E29" s="15"/>
    </row>
    <row r="30" spans="1:5">
      <c r="D30" s="15"/>
      <c r="E30" s="15"/>
    </row>
    <row r="31" spans="1:5">
      <c r="D31" s="15"/>
      <c r="E31" s="15"/>
    </row>
    <row r="32" spans="1:5">
      <c r="D32" s="15"/>
      <c r="E32" s="15"/>
    </row>
    <row r="36" spans="1:11">
      <c r="A36" s="71"/>
      <c r="B36" s="71"/>
      <c r="C36" s="71"/>
      <c r="D36" s="71"/>
      <c r="E36" s="72"/>
    </row>
    <row r="37" spans="1:11">
      <c r="A37" s="72"/>
      <c r="B37" s="72"/>
      <c r="C37" s="72"/>
      <c r="D37" s="73"/>
      <c r="E37" s="72"/>
    </row>
    <row r="38" spans="1:11">
      <c r="A38" s="72"/>
      <c r="B38" s="72"/>
      <c r="C38" s="72"/>
      <c r="D38" s="73"/>
      <c r="E38" s="72"/>
    </row>
    <row r="39" spans="1:11">
      <c r="A39" s="72"/>
      <c r="B39" s="72"/>
      <c r="C39" s="72"/>
      <c r="D39" s="73"/>
      <c r="E39" s="72"/>
    </row>
    <row r="40" spans="1:11">
      <c r="A40" s="72"/>
      <c r="B40" s="72"/>
      <c r="C40" s="72"/>
      <c r="D40" s="73"/>
      <c r="E40" s="72"/>
    </row>
    <row r="41" spans="1:11">
      <c r="A41" s="72"/>
      <c r="B41" s="72"/>
      <c r="C41" s="72"/>
      <c r="D41" s="73"/>
      <c r="E41" s="72"/>
      <c r="K41" s="75"/>
    </row>
    <row r="42" spans="1:11">
      <c r="A42" s="72"/>
      <c r="B42" s="72"/>
      <c r="C42" s="72"/>
      <c r="D42" s="73"/>
      <c r="E42" s="72"/>
      <c r="K42" s="75"/>
    </row>
    <row r="43" spans="1:11">
      <c r="D43" s="15"/>
      <c r="E43" s="15"/>
      <c r="K43" s="75"/>
    </row>
    <row r="44" spans="1:11">
      <c r="D44" s="15"/>
      <c r="E44" s="15"/>
      <c r="K44" s="76"/>
    </row>
    <row r="45" spans="1:11">
      <c r="D45" s="15"/>
      <c r="E45" s="15"/>
    </row>
    <row r="46" spans="1:11">
      <c r="D46" s="15"/>
      <c r="E46" s="15"/>
    </row>
    <row r="47" spans="1:11">
      <c r="D47" s="15"/>
      <c r="E47" s="15"/>
    </row>
    <row r="48" spans="1:11">
      <c r="A48" s="72"/>
      <c r="B48" s="72"/>
      <c r="C48" s="72"/>
      <c r="D48" s="73"/>
      <c r="E48" s="74"/>
    </row>
    <row r="49" spans="1:5">
      <c r="A49" s="72"/>
      <c r="B49" s="72"/>
      <c r="C49" s="72"/>
      <c r="D49" s="73"/>
      <c r="E49" s="74"/>
    </row>
  </sheetData>
  <conditionalFormatting sqref="D18">
    <cfRule type="cellIs" dxfId="8" priority="11" operator="equal">
      <formula>TRUE</formula>
    </cfRule>
  </conditionalFormatting>
  <conditionalFormatting sqref="D19:D32">
    <cfRule type="cellIs" dxfId="7" priority="10" operator="equal">
      <formula>TRUE</formula>
    </cfRule>
  </conditionalFormatting>
  <conditionalFormatting sqref="E18:R32">
    <cfRule type="cellIs" dxfId="6" priority="8" operator="equal">
      <formula>TRUE</formula>
    </cfRule>
  </conditionalFormatting>
  <conditionalFormatting sqref="D13">
    <cfRule type="cellIs" dxfId="5" priority="6" operator="equal">
      <formula>TRUE</formula>
    </cfRule>
  </conditionalFormatting>
  <conditionalFormatting sqref="D14">
    <cfRule type="cellIs" dxfId="4" priority="5" operator="equal">
      <formula>TRUE</formula>
    </cfRule>
  </conditionalFormatting>
  <conditionalFormatting sqref="D43:D47">
    <cfRule type="cellIs" dxfId="3" priority="4" operator="equal">
      <formula>TRUE</formula>
    </cfRule>
  </conditionalFormatting>
  <conditionalFormatting sqref="E43:E47">
    <cfRule type="cellIs" dxfId="2" priority="3" operator="equal">
      <formula>TRUE</formula>
    </cfRule>
  </conditionalFormatting>
  <conditionalFormatting sqref="D8:D12">
    <cfRule type="cellIs" dxfId="1" priority="2" operator="equal">
      <formula>TRUE</formula>
    </cfRule>
  </conditionalFormatting>
  <conditionalFormatting sqref="E8:E14">
    <cfRule type="cellIs" dxfId="0" priority="1" operator="equal">
      <formula>TRUE</formula>
    </cfRule>
  </conditionalFormatting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Instructions</vt:lpstr>
      <vt:lpstr>General</vt:lpstr>
      <vt:lpstr>TreeTable</vt:lpstr>
      <vt:lpstr>Ex. Roxas</vt:lpstr>
      <vt:lpstr>Ex. WinCell</vt:lpstr>
      <vt:lpstr>DropLists</vt:lpstr>
      <vt:lpstr>Checkbox</vt:lpstr>
    </vt:vector>
  </TitlesOfParts>
  <Company>WSL Birmensdorf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Fonti</dc:creator>
  <cp:lastModifiedBy>Patrick Fonti</cp:lastModifiedBy>
  <cp:lastPrinted>2015-02-11T15:47:30Z</cp:lastPrinted>
  <dcterms:created xsi:type="dcterms:W3CDTF">2013-05-08T07:07:36Z</dcterms:created>
  <dcterms:modified xsi:type="dcterms:W3CDTF">2015-12-05T15:44:40Z</dcterms:modified>
</cp:coreProperties>
</file>